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mbe\OneDrive\Dokumente\Aufgaben\"/>
    </mc:Choice>
  </mc:AlternateContent>
  <bookViews>
    <workbookView xWindow="0" yWindow="0" windowWidth="17256" windowHeight="5196"/>
  </bookViews>
  <sheets>
    <sheet name="2.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M151" i="1"/>
  <c r="N151" i="1"/>
  <c r="O151" i="1"/>
  <c r="P151" i="1" s="1"/>
  <c r="M15" i="1"/>
  <c r="N15" i="1"/>
  <c r="O15" i="1"/>
  <c r="P15" i="1"/>
  <c r="Q15" i="1"/>
  <c r="R15" i="1"/>
  <c r="O16" i="1" s="1"/>
  <c r="P16" i="1" s="1"/>
  <c r="M16" i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N16" i="1"/>
  <c r="N17" i="1"/>
  <c r="N18" i="1" s="1"/>
  <c r="N19" i="1" s="1"/>
  <c r="N20" i="1" s="1"/>
  <c r="N21" i="1"/>
  <c r="N22" i="1" s="1"/>
  <c r="N23" i="1" s="1"/>
  <c r="N24" i="1" s="1"/>
  <c r="N25" i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3" i="1"/>
  <c r="N4" i="1"/>
  <c r="O4" i="1"/>
  <c r="P4" i="1"/>
  <c r="Q4" i="1" s="1"/>
  <c r="R4" i="1" s="1"/>
  <c r="O5" i="1" s="1"/>
  <c r="P5" i="1" s="1"/>
  <c r="N5" i="1"/>
  <c r="N6" i="1" s="1"/>
  <c r="N7" i="1" s="1"/>
  <c r="N8" i="1" s="1"/>
  <c r="N9" i="1" s="1"/>
  <c r="N10" i="1" s="1"/>
  <c r="N11" i="1" s="1"/>
  <c r="N12" i="1" s="1"/>
  <c r="N13" i="1" s="1"/>
  <c r="N14" i="1" s="1"/>
  <c r="R3" i="1"/>
  <c r="Q3" i="1"/>
  <c r="Q2" i="1"/>
  <c r="R2" i="1"/>
  <c r="O3" i="1" s="1"/>
  <c r="N3" i="1"/>
  <c r="P2" i="1"/>
  <c r="K17" i="1"/>
  <c r="K5" i="1"/>
  <c r="D10" i="1" s="1"/>
  <c r="D11" i="1" s="1"/>
  <c r="K7" i="1"/>
  <c r="Q151" i="1" l="1"/>
  <c r="R151" i="1" s="1"/>
  <c r="Q16" i="1"/>
  <c r="R16" i="1" s="1"/>
  <c r="O17" i="1" s="1"/>
  <c r="P17" i="1" s="1"/>
  <c r="Q5" i="1"/>
  <c r="R5" i="1" s="1"/>
  <c r="O6" i="1" s="1"/>
  <c r="P6" i="1" s="1"/>
  <c r="P3" i="1"/>
  <c r="D13" i="1"/>
  <c r="O2" i="1"/>
  <c r="H22" i="1"/>
  <c r="Q17" i="1" l="1"/>
  <c r="R17" i="1" s="1"/>
  <c r="O18" i="1" s="1"/>
  <c r="P18" i="1" s="1"/>
  <c r="Q6" i="1"/>
  <c r="R6" i="1" s="1"/>
  <c r="O7" i="1" s="1"/>
  <c r="P7" i="1" s="1"/>
  <c r="Q18" i="1" l="1"/>
  <c r="R18" i="1" s="1"/>
  <c r="O19" i="1" s="1"/>
  <c r="P19" i="1" s="1"/>
  <c r="Q7" i="1"/>
  <c r="R7" i="1" s="1"/>
  <c r="O8" i="1" s="1"/>
  <c r="P8" i="1" s="1"/>
  <c r="Q19" i="1" l="1"/>
  <c r="R19" i="1"/>
  <c r="O20" i="1" s="1"/>
  <c r="P20" i="1" s="1"/>
  <c r="Q8" i="1"/>
  <c r="R8" i="1"/>
  <c r="O9" i="1" s="1"/>
  <c r="P9" i="1" s="1"/>
  <c r="Q20" i="1" l="1"/>
  <c r="R20" i="1"/>
  <c r="O21" i="1" s="1"/>
  <c r="P21" i="1" s="1"/>
  <c r="Q9" i="1"/>
  <c r="R9" i="1"/>
  <c r="O10" i="1" s="1"/>
  <c r="P10" i="1" s="1"/>
  <c r="Q21" i="1" l="1"/>
  <c r="R21" i="1"/>
  <c r="O22" i="1" s="1"/>
  <c r="P22" i="1" s="1"/>
  <c r="Q10" i="1"/>
  <c r="R10" i="1"/>
  <c r="O11" i="1" s="1"/>
  <c r="P11" i="1" s="1"/>
  <c r="Q22" i="1" l="1"/>
  <c r="R22" i="1" s="1"/>
  <c r="O23" i="1" s="1"/>
  <c r="P23" i="1" s="1"/>
  <c r="Q11" i="1"/>
  <c r="R11" i="1" s="1"/>
  <c r="O12" i="1" s="1"/>
  <c r="P12" i="1" s="1"/>
  <c r="Q23" i="1" l="1"/>
  <c r="R23" i="1"/>
  <c r="O24" i="1" s="1"/>
  <c r="P24" i="1" s="1"/>
  <c r="Q12" i="1"/>
  <c r="R12" i="1" s="1"/>
  <c r="O13" i="1" s="1"/>
  <c r="P13" i="1" s="1"/>
  <c r="Q24" i="1" l="1"/>
  <c r="R24" i="1"/>
  <c r="O25" i="1" s="1"/>
  <c r="P25" i="1" s="1"/>
  <c r="Q13" i="1"/>
  <c r="R13" i="1" s="1"/>
  <c r="O14" i="1" s="1"/>
  <c r="P14" i="1" s="1"/>
  <c r="Q25" i="1" l="1"/>
  <c r="R25" i="1" s="1"/>
  <c r="O26" i="1" s="1"/>
  <c r="P26" i="1" s="1"/>
  <c r="Q14" i="1"/>
  <c r="R14" i="1" s="1"/>
  <c r="Q26" i="1" l="1"/>
  <c r="R26" i="1" s="1"/>
  <c r="O27" i="1" s="1"/>
  <c r="P27" i="1" s="1"/>
  <c r="Q27" i="1" l="1"/>
  <c r="R27" i="1"/>
  <c r="O28" i="1" s="1"/>
  <c r="P28" i="1" s="1"/>
  <c r="Q28" i="1" l="1"/>
  <c r="R28" i="1"/>
  <c r="O29" i="1" s="1"/>
  <c r="P29" i="1" s="1"/>
  <c r="Q29" i="1" l="1"/>
  <c r="R29" i="1"/>
  <c r="O30" i="1" s="1"/>
  <c r="P30" i="1" s="1"/>
  <c r="Q30" i="1" l="1"/>
  <c r="R30" i="1" s="1"/>
  <c r="O31" i="1" s="1"/>
  <c r="P31" i="1" s="1"/>
  <c r="Q31" i="1" l="1"/>
  <c r="R31" i="1" s="1"/>
  <c r="O32" i="1" s="1"/>
  <c r="P32" i="1" s="1"/>
  <c r="Q32" i="1" l="1"/>
  <c r="R32" i="1"/>
  <c r="O33" i="1" s="1"/>
  <c r="P33" i="1" s="1"/>
  <c r="Q33" i="1" l="1"/>
  <c r="R33" i="1" s="1"/>
  <c r="O34" i="1" s="1"/>
  <c r="P34" i="1" s="1"/>
  <c r="Q34" i="1" l="1"/>
  <c r="R34" i="1" s="1"/>
  <c r="O35" i="1" s="1"/>
  <c r="P35" i="1" s="1"/>
  <c r="Q35" i="1" l="1"/>
  <c r="R35" i="1"/>
  <c r="O36" i="1" s="1"/>
  <c r="P36" i="1" s="1"/>
  <c r="Q36" i="1" l="1"/>
  <c r="R36" i="1" s="1"/>
  <c r="O37" i="1" s="1"/>
  <c r="P37" i="1" s="1"/>
  <c r="Q37" i="1" l="1"/>
  <c r="R37" i="1" s="1"/>
  <c r="O38" i="1" s="1"/>
  <c r="P38" i="1" s="1"/>
  <c r="Q38" i="1" l="1"/>
  <c r="R38" i="1" s="1"/>
  <c r="O39" i="1" s="1"/>
  <c r="P39" i="1" s="1"/>
  <c r="Q39" i="1" l="1"/>
  <c r="R39" i="1"/>
  <c r="O40" i="1" s="1"/>
  <c r="P40" i="1" s="1"/>
  <c r="Q40" i="1" l="1"/>
  <c r="R40" i="1" s="1"/>
  <c r="O41" i="1" s="1"/>
  <c r="P41" i="1" s="1"/>
  <c r="Q41" i="1" l="1"/>
  <c r="R41" i="1" s="1"/>
  <c r="O42" i="1" s="1"/>
  <c r="P42" i="1" s="1"/>
  <c r="Q42" i="1" l="1"/>
  <c r="R42" i="1" s="1"/>
  <c r="O43" i="1" s="1"/>
  <c r="P43" i="1" s="1"/>
  <c r="Q43" i="1" l="1"/>
  <c r="R43" i="1"/>
  <c r="O44" i="1" s="1"/>
  <c r="P44" i="1" s="1"/>
  <c r="Q44" i="1" l="1"/>
  <c r="R44" i="1" s="1"/>
  <c r="O45" i="1" s="1"/>
  <c r="P45" i="1" s="1"/>
  <c r="Q45" i="1" l="1"/>
  <c r="R45" i="1"/>
  <c r="O46" i="1" s="1"/>
  <c r="P46" i="1" s="1"/>
  <c r="Q46" i="1" l="1"/>
  <c r="R46" i="1" s="1"/>
  <c r="O47" i="1" s="1"/>
  <c r="P47" i="1" s="1"/>
  <c r="Q47" i="1" l="1"/>
  <c r="R47" i="1"/>
  <c r="O48" i="1" s="1"/>
  <c r="P48" i="1" s="1"/>
  <c r="Q48" i="1" l="1"/>
  <c r="R48" i="1"/>
  <c r="O49" i="1" s="1"/>
  <c r="P49" i="1" s="1"/>
  <c r="Q49" i="1" l="1"/>
  <c r="R49" i="1"/>
  <c r="O50" i="1" s="1"/>
  <c r="P50" i="1" s="1"/>
  <c r="Q50" i="1" l="1"/>
  <c r="R50" i="1" s="1"/>
  <c r="O51" i="1" s="1"/>
  <c r="P51" i="1" s="1"/>
  <c r="Q51" i="1" l="1"/>
  <c r="R51" i="1"/>
  <c r="O52" i="1" s="1"/>
  <c r="P52" i="1" s="1"/>
  <c r="Q52" i="1" l="1"/>
  <c r="R52" i="1"/>
  <c r="O53" i="1" s="1"/>
  <c r="P53" i="1" s="1"/>
  <c r="Q53" i="1" l="1"/>
  <c r="R53" i="1"/>
  <c r="O54" i="1" s="1"/>
  <c r="P54" i="1" s="1"/>
  <c r="Q54" i="1" l="1"/>
  <c r="R54" i="1" s="1"/>
  <c r="O55" i="1" s="1"/>
  <c r="P55" i="1" s="1"/>
  <c r="Q55" i="1" l="1"/>
  <c r="R55" i="1"/>
  <c r="O56" i="1" s="1"/>
  <c r="P56" i="1" s="1"/>
  <c r="Q56" i="1" l="1"/>
  <c r="R56" i="1"/>
  <c r="O57" i="1" s="1"/>
  <c r="P57" i="1" s="1"/>
  <c r="Q57" i="1" l="1"/>
  <c r="R57" i="1" s="1"/>
  <c r="O58" i="1" s="1"/>
  <c r="P58" i="1" s="1"/>
  <c r="Q58" i="1" l="1"/>
  <c r="R58" i="1" s="1"/>
  <c r="O59" i="1" s="1"/>
  <c r="P59" i="1" s="1"/>
  <c r="Q59" i="1" l="1"/>
  <c r="R59" i="1"/>
  <c r="O60" i="1" s="1"/>
  <c r="P60" i="1" s="1"/>
  <c r="Q60" i="1" l="1"/>
  <c r="R60" i="1"/>
  <c r="O61" i="1" s="1"/>
  <c r="P61" i="1" s="1"/>
  <c r="R61" i="1" l="1"/>
  <c r="O62" i="1" s="1"/>
  <c r="P62" i="1" s="1"/>
  <c r="Q61" i="1"/>
  <c r="Q62" i="1" l="1"/>
  <c r="R62" i="1" s="1"/>
  <c r="O63" i="1" s="1"/>
  <c r="P63" i="1" s="1"/>
  <c r="Q63" i="1" l="1"/>
  <c r="R63" i="1"/>
  <c r="O64" i="1" s="1"/>
  <c r="P64" i="1" s="1"/>
  <c r="Q64" i="1" l="1"/>
  <c r="R64" i="1"/>
  <c r="O65" i="1" s="1"/>
  <c r="P65" i="1" s="1"/>
  <c r="Q65" i="1" l="1"/>
  <c r="R65" i="1" s="1"/>
  <c r="O66" i="1" s="1"/>
  <c r="P66" i="1" s="1"/>
  <c r="Q66" i="1" l="1"/>
  <c r="R66" i="1" s="1"/>
  <c r="O67" i="1" s="1"/>
  <c r="P67" i="1" s="1"/>
  <c r="Q67" i="1" l="1"/>
  <c r="R67" i="1"/>
  <c r="O68" i="1" s="1"/>
  <c r="P68" i="1" s="1"/>
  <c r="Q68" i="1" l="1"/>
  <c r="R68" i="1"/>
  <c r="O69" i="1" s="1"/>
  <c r="P69" i="1" s="1"/>
  <c r="Q69" i="1" l="1"/>
  <c r="R69" i="1" s="1"/>
  <c r="O70" i="1" s="1"/>
  <c r="P70" i="1" s="1"/>
  <c r="Q70" i="1" l="1"/>
  <c r="R70" i="1" s="1"/>
  <c r="O71" i="1" s="1"/>
  <c r="P71" i="1" s="1"/>
  <c r="Q71" i="1" l="1"/>
  <c r="R71" i="1"/>
  <c r="O72" i="1" s="1"/>
  <c r="P72" i="1" s="1"/>
  <c r="Q72" i="1" l="1"/>
  <c r="R72" i="1"/>
  <c r="O73" i="1" s="1"/>
  <c r="P73" i="1" s="1"/>
  <c r="Q73" i="1" l="1"/>
  <c r="R73" i="1" s="1"/>
  <c r="O74" i="1" s="1"/>
  <c r="P74" i="1" s="1"/>
  <c r="Q74" i="1" l="1"/>
  <c r="R74" i="1" s="1"/>
  <c r="O75" i="1" s="1"/>
  <c r="P75" i="1" s="1"/>
  <c r="Q75" i="1" l="1"/>
  <c r="R75" i="1"/>
  <c r="O76" i="1" s="1"/>
  <c r="P76" i="1" s="1"/>
  <c r="Q76" i="1" l="1"/>
  <c r="R76" i="1"/>
  <c r="O77" i="1" s="1"/>
  <c r="P77" i="1" s="1"/>
  <c r="Q77" i="1" l="1"/>
  <c r="R77" i="1" s="1"/>
  <c r="O78" i="1" s="1"/>
  <c r="P78" i="1" s="1"/>
  <c r="Q78" i="1" l="1"/>
  <c r="R78" i="1" s="1"/>
  <c r="O79" i="1" s="1"/>
  <c r="P79" i="1" s="1"/>
  <c r="Q79" i="1" l="1"/>
  <c r="R79" i="1"/>
  <c r="O80" i="1" s="1"/>
  <c r="P80" i="1" s="1"/>
  <c r="Q80" i="1" l="1"/>
  <c r="R80" i="1"/>
  <c r="O81" i="1" s="1"/>
  <c r="P81" i="1" s="1"/>
  <c r="Q81" i="1" l="1"/>
  <c r="R81" i="1" s="1"/>
  <c r="O82" i="1" s="1"/>
  <c r="P82" i="1" s="1"/>
  <c r="Q82" i="1" l="1"/>
  <c r="R82" i="1" s="1"/>
  <c r="O83" i="1" s="1"/>
  <c r="P83" i="1" s="1"/>
  <c r="Q83" i="1" l="1"/>
  <c r="R83" i="1"/>
  <c r="O84" i="1" s="1"/>
  <c r="P84" i="1" s="1"/>
  <c r="Q84" i="1" l="1"/>
  <c r="R84" i="1"/>
  <c r="O85" i="1" s="1"/>
  <c r="P85" i="1" s="1"/>
  <c r="Q85" i="1" l="1"/>
  <c r="R85" i="1" s="1"/>
  <c r="O86" i="1" s="1"/>
  <c r="P86" i="1" s="1"/>
  <c r="Q86" i="1" l="1"/>
  <c r="R86" i="1" s="1"/>
  <c r="O87" i="1" s="1"/>
  <c r="P87" i="1" s="1"/>
  <c r="Q87" i="1" l="1"/>
  <c r="R87" i="1"/>
  <c r="O88" i="1" s="1"/>
  <c r="P88" i="1" s="1"/>
  <c r="Q88" i="1" l="1"/>
  <c r="R88" i="1"/>
  <c r="O89" i="1" s="1"/>
  <c r="P89" i="1" s="1"/>
  <c r="Q89" i="1" l="1"/>
  <c r="R89" i="1" s="1"/>
  <c r="O90" i="1" s="1"/>
  <c r="P90" i="1" s="1"/>
  <c r="Q90" i="1" l="1"/>
  <c r="R90" i="1" s="1"/>
  <c r="O91" i="1" s="1"/>
  <c r="P91" i="1" s="1"/>
  <c r="Q91" i="1" l="1"/>
  <c r="R91" i="1"/>
  <c r="O92" i="1" s="1"/>
  <c r="P92" i="1" s="1"/>
  <c r="Q92" i="1" l="1"/>
  <c r="R92" i="1"/>
  <c r="O93" i="1" s="1"/>
  <c r="P93" i="1" s="1"/>
  <c r="Q93" i="1" l="1"/>
  <c r="R93" i="1" s="1"/>
  <c r="O94" i="1" s="1"/>
  <c r="P94" i="1" s="1"/>
  <c r="Q94" i="1" l="1"/>
  <c r="R94" i="1" s="1"/>
  <c r="O95" i="1" s="1"/>
  <c r="P95" i="1" s="1"/>
  <c r="Q95" i="1" l="1"/>
  <c r="R95" i="1"/>
  <c r="O96" i="1" s="1"/>
  <c r="P96" i="1" s="1"/>
  <c r="Q96" i="1" l="1"/>
  <c r="R96" i="1"/>
  <c r="O97" i="1" s="1"/>
  <c r="P97" i="1" s="1"/>
  <c r="Q97" i="1" l="1"/>
  <c r="R97" i="1" s="1"/>
  <c r="O98" i="1" s="1"/>
  <c r="P98" i="1" s="1"/>
  <c r="Q98" i="1" l="1"/>
  <c r="R98" i="1" s="1"/>
  <c r="O99" i="1" s="1"/>
  <c r="P99" i="1" s="1"/>
  <c r="Q99" i="1" l="1"/>
  <c r="R99" i="1"/>
  <c r="O100" i="1" s="1"/>
  <c r="P100" i="1" s="1"/>
  <c r="Q100" i="1" l="1"/>
  <c r="R100" i="1"/>
  <c r="O101" i="1" s="1"/>
  <c r="P101" i="1" s="1"/>
  <c r="Q101" i="1" l="1"/>
  <c r="R101" i="1" s="1"/>
  <c r="O102" i="1" s="1"/>
  <c r="P102" i="1" s="1"/>
  <c r="Q102" i="1" l="1"/>
  <c r="R102" i="1" s="1"/>
  <c r="O103" i="1" s="1"/>
  <c r="P103" i="1" s="1"/>
  <c r="Q103" i="1" l="1"/>
  <c r="R103" i="1"/>
  <c r="O104" i="1" s="1"/>
  <c r="P104" i="1" s="1"/>
  <c r="Q104" i="1" l="1"/>
  <c r="R104" i="1"/>
  <c r="O105" i="1" s="1"/>
  <c r="P105" i="1" s="1"/>
  <c r="Q105" i="1" l="1"/>
  <c r="R105" i="1" s="1"/>
  <c r="O106" i="1" s="1"/>
  <c r="P106" i="1" s="1"/>
  <c r="Q106" i="1" l="1"/>
  <c r="R106" i="1" s="1"/>
  <c r="O107" i="1" s="1"/>
  <c r="P107" i="1" s="1"/>
  <c r="Q107" i="1" l="1"/>
  <c r="R107" i="1"/>
  <c r="O108" i="1" s="1"/>
  <c r="P108" i="1" s="1"/>
  <c r="Q108" i="1" l="1"/>
  <c r="R108" i="1"/>
  <c r="O109" i="1" s="1"/>
  <c r="P109" i="1" s="1"/>
  <c r="Q109" i="1" l="1"/>
  <c r="R109" i="1" s="1"/>
  <c r="O110" i="1" s="1"/>
  <c r="P110" i="1" s="1"/>
  <c r="Q110" i="1" l="1"/>
  <c r="R110" i="1" s="1"/>
  <c r="O111" i="1" s="1"/>
  <c r="P111" i="1" s="1"/>
  <c r="Q111" i="1" l="1"/>
  <c r="R111" i="1"/>
  <c r="O112" i="1" s="1"/>
  <c r="P112" i="1" s="1"/>
  <c r="Q112" i="1" l="1"/>
  <c r="R112" i="1"/>
  <c r="O113" i="1" s="1"/>
  <c r="P113" i="1" s="1"/>
  <c r="Q113" i="1" l="1"/>
  <c r="R113" i="1" s="1"/>
  <c r="O114" i="1" s="1"/>
  <c r="P114" i="1" s="1"/>
  <c r="Q114" i="1" l="1"/>
  <c r="R114" i="1" s="1"/>
  <c r="O115" i="1" s="1"/>
  <c r="P115" i="1" s="1"/>
  <c r="Q115" i="1" l="1"/>
  <c r="R115" i="1"/>
  <c r="O116" i="1" s="1"/>
  <c r="P116" i="1" s="1"/>
  <c r="Q116" i="1" l="1"/>
  <c r="R116" i="1"/>
  <c r="O117" i="1" s="1"/>
  <c r="P117" i="1" s="1"/>
  <c r="Q117" i="1" l="1"/>
  <c r="R117" i="1" s="1"/>
  <c r="O118" i="1" s="1"/>
  <c r="P118" i="1" s="1"/>
  <c r="Q118" i="1" l="1"/>
  <c r="R118" i="1" s="1"/>
  <c r="O119" i="1" s="1"/>
  <c r="P119" i="1" s="1"/>
  <c r="Q119" i="1" l="1"/>
  <c r="R119" i="1"/>
  <c r="O120" i="1" s="1"/>
  <c r="P120" i="1" s="1"/>
  <c r="Q120" i="1" l="1"/>
  <c r="R120" i="1"/>
  <c r="O121" i="1" s="1"/>
  <c r="P121" i="1" s="1"/>
  <c r="Q121" i="1" l="1"/>
  <c r="R121" i="1" s="1"/>
  <c r="O122" i="1" s="1"/>
  <c r="P122" i="1" s="1"/>
  <c r="Q122" i="1" l="1"/>
  <c r="R122" i="1"/>
  <c r="O123" i="1" s="1"/>
  <c r="P123" i="1" s="1"/>
  <c r="Q123" i="1" l="1"/>
  <c r="R123" i="1"/>
  <c r="O124" i="1" s="1"/>
  <c r="P124" i="1" s="1"/>
  <c r="Q124" i="1" l="1"/>
  <c r="R124" i="1"/>
  <c r="O125" i="1" s="1"/>
  <c r="P125" i="1" s="1"/>
  <c r="Q125" i="1" l="1"/>
  <c r="R125" i="1" s="1"/>
  <c r="O126" i="1" s="1"/>
  <c r="P126" i="1" s="1"/>
  <c r="Q126" i="1" l="1"/>
  <c r="R126" i="1"/>
  <c r="O127" i="1" s="1"/>
  <c r="P127" i="1" s="1"/>
  <c r="Q127" i="1" l="1"/>
  <c r="R127" i="1" s="1"/>
  <c r="O128" i="1" s="1"/>
  <c r="P128" i="1" s="1"/>
  <c r="Q128" i="1" l="1"/>
  <c r="R128" i="1"/>
  <c r="O129" i="1" s="1"/>
  <c r="P129" i="1" s="1"/>
  <c r="Q129" i="1" l="1"/>
  <c r="R129" i="1"/>
  <c r="O130" i="1" s="1"/>
  <c r="P130" i="1" s="1"/>
  <c r="Q130" i="1" l="1"/>
  <c r="R130" i="1"/>
  <c r="O131" i="1" s="1"/>
  <c r="P131" i="1" s="1"/>
  <c r="Q131" i="1" l="1"/>
  <c r="R131" i="1"/>
  <c r="O132" i="1" s="1"/>
  <c r="P132" i="1" s="1"/>
  <c r="Q132" i="1" l="1"/>
  <c r="R132" i="1" s="1"/>
  <c r="O133" i="1" s="1"/>
  <c r="P133" i="1" s="1"/>
  <c r="Q133" i="1" l="1"/>
  <c r="R133" i="1"/>
  <c r="O134" i="1" s="1"/>
  <c r="P134" i="1" s="1"/>
  <c r="Q134" i="1" l="1"/>
  <c r="R134" i="1"/>
  <c r="O135" i="1" s="1"/>
  <c r="P135" i="1" s="1"/>
  <c r="Q135" i="1" l="1"/>
  <c r="R135" i="1"/>
  <c r="O136" i="1" s="1"/>
  <c r="P136" i="1" s="1"/>
  <c r="Q136" i="1" l="1"/>
  <c r="R136" i="1" s="1"/>
  <c r="O137" i="1" s="1"/>
  <c r="P137" i="1" s="1"/>
  <c r="Q137" i="1" l="1"/>
  <c r="R137" i="1"/>
  <c r="O138" i="1" s="1"/>
  <c r="P138" i="1" s="1"/>
  <c r="Q138" i="1" l="1"/>
  <c r="R138" i="1"/>
  <c r="O139" i="1" s="1"/>
  <c r="P139" i="1" s="1"/>
  <c r="Q139" i="1" l="1"/>
  <c r="R139" i="1"/>
  <c r="O140" i="1" s="1"/>
  <c r="P140" i="1" s="1"/>
  <c r="Q140" i="1" l="1"/>
  <c r="R140" i="1" s="1"/>
  <c r="O141" i="1" s="1"/>
  <c r="P141" i="1" s="1"/>
  <c r="Q141" i="1" l="1"/>
  <c r="R141" i="1"/>
  <c r="O142" i="1" s="1"/>
  <c r="P142" i="1" s="1"/>
  <c r="Q142" i="1" l="1"/>
  <c r="R142" i="1"/>
  <c r="O143" i="1" s="1"/>
  <c r="P143" i="1" s="1"/>
  <c r="Q143" i="1" l="1"/>
  <c r="R143" i="1"/>
  <c r="O144" i="1" s="1"/>
  <c r="P144" i="1" s="1"/>
  <c r="Q144" i="1" l="1"/>
  <c r="R144" i="1" s="1"/>
  <c r="O145" i="1" s="1"/>
  <c r="P145" i="1" s="1"/>
  <c r="Q145" i="1" l="1"/>
  <c r="R145" i="1"/>
  <c r="O146" i="1" s="1"/>
  <c r="P146" i="1" s="1"/>
  <c r="Q146" i="1" l="1"/>
  <c r="R146" i="1"/>
  <c r="O147" i="1" s="1"/>
  <c r="P147" i="1" s="1"/>
  <c r="Q147" i="1" l="1"/>
  <c r="R147" i="1"/>
  <c r="O148" i="1" s="1"/>
  <c r="P148" i="1" s="1"/>
  <c r="Q148" i="1" l="1"/>
  <c r="R148" i="1" s="1"/>
  <c r="O149" i="1" s="1"/>
  <c r="P149" i="1" s="1"/>
  <c r="Q149" i="1" l="1"/>
  <c r="R149" i="1"/>
  <c r="O150" i="1" s="1"/>
  <c r="P150" i="1" s="1"/>
  <c r="Q150" i="1" l="1"/>
  <c r="R150" i="1"/>
</calcChain>
</file>

<file path=xl/sharedStrings.xml><?xml version="1.0" encoding="utf-8"?>
<sst xmlns="http://schemas.openxmlformats.org/spreadsheetml/2006/main" count="11" uniqueCount="10">
  <si>
    <t>=</t>
  </si>
  <si>
    <t>Jahre</t>
  </si>
  <si>
    <t>Perioden</t>
  </si>
  <si>
    <t>qPER</t>
  </si>
  <si>
    <t>Kn, nachsch</t>
  </si>
  <si>
    <t>KN</t>
  </si>
  <si>
    <t>vPER</t>
  </si>
  <si>
    <t>Monate</t>
  </si>
  <si>
    <t>Ewige Rente</t>
  </si>
  <si>
    <t>5K€/m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</si>
</sst>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quotePrefix="1"/>
    <xf numFmtId="44" fontId="0" fillId="0" borderId="0" xfId="1" applyFont="1"/>
    <xf numFmtId="44" fontId="0" fillId="0" borderId="0" xfId="0" applyNumberFormat="1"/>
    <xf numFmtId="0" fontId="0" fillId="0" borderId="0" xfId="0" applyNumberFormat="1"/>
    <xf numFmtId="44" fontId="2" fillId="2" borderId="0" xfId="0" applyNumberFormat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724473</xdr:colOff>
      <xdr:row>8</xdr:row>
      <xdr:rowOff>30594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182880"/>
          <a:ext cx="6607113" cy="131075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14</xdr:row>
      <xdr:rowOff>0</xdr:rowOff>
    </xdr:from>
    <xdr:to>
      <xdr:col>8</xdr:col>
      <xdr:colOff>640663</xdr:colOff>
      <xdr:row>17</xdr:row>
      <xdr:rowOff>61013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" y="2560320"/>
          <a:ext cx="6729043" cy="609653"/>
        </a:xfrm>
        <a:prstGeom prst="rect">
          <a:avLst/>
        </a:prstGeom>
      </xdr:spPr>
    </xdr:pic>
    <xdr:clientData/>
  </xdr:twoCellAnchor>
  <xdr:oneCellAnchor>
    <xdr:from>
      <xdr:col>3</xdr:col>
      <xdr:colOff>830580</xdr:colOff>
      <xdr:row>19</xdr:row>
      <xdr:rowOff>57150</xdr:rowOff>
    </xdr:from>
    <xdr:ext cx="2567940" cy="7347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feld 3"/>
            <xdr:cNvSpPr txBox="1"/>
          </xdr:nvSpPr>
          <xdr:spPr>
            <a:xfrm>
              <a:off x="3208020" y="3531870"/>
              <a:ext cx="2567940" cy="734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𝑙𝑛</m:t>
                        </m:r>
                        <m:d>
                          <m:d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f>
                              <m:fPr>
                                <m:ctrlPr>
                                  <a:rPr lang="de-DE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de-DE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DE" sz="1100" b="0" i="1">
                                        <a:latin typeface="Cambria Math" panose="02040503050406030204" pitchFamily="18" charset="0"/>
                                      </a:rPr>
                                      <m:t>𝐾</m:t>
                                    </m:r>
                                  </m:e>
                                  <m:sub>
                                    <m:r>
                                      <a:rPr lang="de-DE" sz="1100" b="0" i="1">
                                        <a:latin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num>
                              <m:den>
                                <m:r>
                                  <a:rPr lang="de-DE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den>
                            </m:f>
                            <m:r>
                              <a:rPr lang="de-D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∙</m:t>
                            </m:r>
                            <m:d>
                              <m:dPr>
                                <m:ctrlPr>
                                  <a:rPr lang="de-D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de-D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1−</m:t>
                                </m:r>
                                <m:r>
                                  <a:rPr lang="de-D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𝑣</m:t>
                                </m:r>
                              </m:e>
                            </m:d>
                          </m:e>
                        </m:d>
                      </m:num>
                      <m:den>
                        <m:func>
                          <m:funcPr>
                            <m:ctrlPr>
                              <a:rPr lang="de-D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de-DE" sz="11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ln</m:t>
                            </m:r>
                          </m:fName>
                          <m:e>
                            <m:d>
                              <m:dPr>
                                <m:ctrlPr>
                                  <a:rPr lang="de-D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de-D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𝑣</m:t>
                                </m:r>
                              </m:e>
                            </m:d>
                          </m:e>
                        </m:func>
                      </m:den>
                    </m:f>
                  </m:oMath>
                </m:oMathPara>
              </a14:m>
              <a:endParaRPr lang="de-DE" sz="1100" b="0">
                <a:ea typeface="Cambria Math" panose="02040503050406030204" pitchFamily="18" charset="0"/>
              </a:endParaRPr>
            </a:p>
            <a:p>
              <a:endParaRPr lang="de-DE" sz="1100" b="0"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" name="Textfeld 3"/>
            <xdr:cNvSpPr txBox="1"/>
          </xdr:nvSpPr>
          <xdr:spPr>
            <a:xfrm>
              <a:off x="3208020" y="3531870"/>
              <a:ext cx="2567940" cy="734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𝑛=𝑙𝑛(1−𝐾_0/𝑟</a:t>
              </a:r>
              <a:r>
                <a:rPr lang="de-D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∙(1−𝑣))/ln⁡(𝑣) </a:t>
              </a:r>
              <a:endParaRPr lang="de-DE" sz="1100" b="0">
                <a:ea typeface="Cambria Math" panose="02040503050406030204" pitchFamily="18" charset="0"/>
              </a:endParaRPr>
            </a:p>
            <a:p>
              <a:endParaRPr lang="de-DE" sz="11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21"/>
  <sheetViews>
    <sheetView tabSelected="1" workbookViewId="0">
      <selection activeCell="B22" sqref="B22"/>
    </sheetView>
  </sheetViews>
  <sheetFormatPr baseColWidth="10" defaultRowHeight="14.4" x14ac:dyDescent="0.3"/>
  <cols>
    <col min="4" max="4" width="16.44140625" bestFit="1" customWidth="1"/>
    <col min="15" max="15" width="12.77734375" bestFit="1" customWidth="1"/>
    <col min="16" max="16" width="12.77734375" customWidth="1"/>
    <col min="17" max="17" width="11.5546875" style="2"/>
    <col min="18" max="18" width="12.77734375" bestFit="1" customWidth="1"/>
  </cols>
  <sheetData>
    <row r="2" spans="2:18" x14ac:dyDescent="0.3">
      <c r="M2">
        <v>1</v>
      </c>
      <c r="N2" s="3">
        <v>5000</v>
      </c>
      <c r="O2" s="3">
        <f>D11</f>
        <v>626224.81022461329</v>
      </c>
      <c r="P2" s="3">
        <f>O2-N2</f>
        <v>621224.81022461329</v>
      </c>
      <c r="Q2" s="2">
        <f>P2*($K$7-1)</f>
        <v>1553.0620255615001</v>
      </c>
      <c r="R2" s="3">
        <f>P2+Q2</f>
        <v>622777.87225017475</v>
      </c>
    </row>
    <row r="3" spans="2:18" x14ac:dyDescent="0.3">
      <c r="K3">
        <v>15</v>
      </c>
      <c r="L3" t="s">
        <v>1</v>
      </c>
      <c r="M3">
        <f>M2+1</f>
        <v>2</v>
      </c>
      <c r="N3" s="3">
        <f>N2</f>
        <v>5000</v>
      </c>
      <c r="O3" s="3">
        <f>R2</f>
        <v>622777.87225017475</v>
      </c>
      <c r="P3" s="3">
        <f>O3-N3</f>
        <v>617777.87225017475</v>
      </c>
      <c r="Q3" s="2">
        <f>P3*($K$7-1)</f>
        <v>1544.4446806254039</v>
      </c>
      <c r="R3" s="3">
        <f>P3+Q3</f>
        <v>619322.31693080021</v>
      </c>
    </row>
    <row r="4" spans="2:18" x14ac:dyDescent="0.3">
      <c r="K4">
        <v>12</v>
      </c>
      <c r="L4" t="s">
        <v>2</v>
      </c>
      <c r="M4">
        <f t="shared" ref="M4:M14" si="0">M3+1</f>
        <v>3</v>
      </c>
      <c r="N4" s="3">
        <f t="shared" ref="N4:N14" si="1">N3</f>
        <v>5000</v>
      </c>
      <c r="O4" s="3">
        <f t="shared" ref="O4:O14" si="2">R3</f>
        <v>619322.31693080021</v>
      </c>
      <c r="P4" s="3">
        <f t="shared" ref="P4:P14" si="3">O4-N4</f>
        <v>614322.31693080021</v>
      </c>
      <c r="Q4" s="2">
        <f t="shared" ref="Q4:Q67" si="4">P4*($K$7-1)</f>
        <v>1535.8057923269678</v>
      </c>
      <c r="R4" s="3">
        <f t="shared" ref="R4:R14" si="5">P4+Q4</f>
        <v>615858.12272312713</v>
      </c>
    </row>
    <row r="5" spans="2:18" x14ac:dyDescent="0.3">
      <c r="K5">
        <f>K4*K3</f>
        <v>180</v>
      </c>
      <c r="L5" t="s">
        <v>2</v>
      </c>
      <c r="M5">
        <f t="shared" si="0"/>
        <v>4</v>
      </c>
      <c r="N5" s="3">
        <f t="shared" si="1"/>
        <v>5000</v>
      </c>
      <c r="O5" s="3">
        <f t="shared" si="2"/>
        <v>615858.12272312713</v>
      </c>
      <c r="P5" s="3">
        <f t="shared" si="3"/>
        <v>610858.12272312713</v>
      </c>
      <c r="Q5" s="2">
        <f t="shared" si="4"/>
        <v>1527.1453068077853</v>
      </c>
      <c r="R5" s="3">
        <f t="shared" si="5"/>
        <v>612385.26802993496</v>
      </c>
    </row>
    <row r="6" spans="2:18" x14ac:dyDescent="0.3">
      <c r="M6">
        <f t="shared" si="0"/>
        <v>5</v>
      </c>
      <c r="N6" s="3">
        <f t="shared" si="1"/>
        <v>5000</v>
      </c>
      <c r="O6" s="3">
        <f t="shared" si="2"/>
        <v>612385.26802993496</v>
      </c>
      <c r="P6" s="3">
        <f t="shared" si="3"/>
        <v>607385.26802993496</v>
      </c>
      <c r="Q6" s="2">
        <f t="shared" si="4"/>
        <v>1518.463170074805</v>
      </c>
      <c r="R6" s="3">
        <f t="shared" si="5"/>
        <v>608903.73120000982</v>
      </c>
    </row>
    <row r="7" spans="2:18" x14ac:dyDescent="0.3">
      <c r="K7">
        <f>1+3%/12</f>
        <v>1.0024999999999999</v>
      </c>
      <c r="L7" t="s">
        <v>3</v>
      </c>
      <c r="M7">
        <f t="shared" si="0"/>
        <v>6</v>
      </c>
      <c r="N7" s="3">
        <f t="shared" si="1"/>
        <v>5000</v>
      </c>
      <c r="O7" s="3">
        <f t="shared" si="2"/>
        <v>608903.73120000982</v>
      </c>
      <c r="P7" s="3">
        <f t="shared" si="3"/>
        <v>603903.73120000982</v>
      </c>
      <c r="Q7" s="2">
        <f t="shared" si="4"/>
        <v>1509.7593279999924</v>
      </c>
      <c r="R7" s="3">
        <f t="shared" si="5"/>
        <v>605413.49052800983</v>
      </c>
    </row>
    <row r="8" spans="2:18" x14ac:dyDescent="0.3">
      <c r="M8">
        <f t="shared" si="0"/>
        <v>7</v>
      </c>
      <c r="N8" s="3">
        <f t="shared" si="1"/>
        <v>5000</v>
      </c>
      <c r="O8" s="3">
        <f t="shared" si="2"/>
        <v>605413.49052800983</v>
      </c>
      <c r="P8" s="3">
        <f t="shared" si="3"/>
        <v>600413.49052800983</v>
      </c>
      <c r="Q8" s="2">
        <f t="shared" si="4"/>
        <v>1501.0337263199926</v>
      </c>
      <c r="R8" s="3">
        <f t="shared" si="5"/>
        <v>601914.52425432985</v>
      </c>
    </row>
    <row r="9" spans="2:18" x14ac:dyDescent="0.3">
      <c r="M9">
        <f t="shared" si="0"/>
        <v>8</v>
      </c>
      <c r="N9" s="3">
        <f t="shared" si="1"/>
        <v>5000</v>
      </c>
      <c r="O9" s="3">
        <f t="shared" si="2"/>
        <v>601914.52425432985</v>
      </c>
      <c r="P9" s="3">
        <f t="shared" si="3"/>
        <v>596914.52425432985</v>
      </c>
      <c r="Q9" s="2">
        <f t="shared" si="4"/>
        <v>1492.2863106357929</v>
      </c>
      <c r="R9" s="3">
        <f t="shared" si="5"/>
        <v>598406.81056496559</v>
      </c>
    </row>
    <row r="10" spans="2:18" x14ac:dyDescent="0.3">
      <c r="B10" t="s">
        <v>4</v>
      </c>
      <c r="C10" s="1" t="s">
        <v>0</v>
      </c>
      <c r="D10" s="2">
        <f>1000*(1-K7^K5)/(1-K7)</f>
        <v>226972.68986720315</v>
      </c>
      <c r="M10">
        <f t="shared" si="0"/>
        <v>9</v>
      </c>
      <c r="N10" s="3">
        <f t="shared" si="1"/>
        <v>5000</v>
      </c>
      <c r="O10" s="3">
        <f t="shared" si="2"/>
        <v>598406.81056496559</v>
      </c>
      <c r="P10" s="3">
        <f t="shared" si="3"/>
        <v>593406.81056496559</v>
      </c>
      <c r="Q10" s="2">
        <f t="shared" si="4"/>
        <v>1483.5170264123824</v>
      </c>
      <c r="R10" s="3">
        <f t="shared" si="5"/>
        <v>594890.32759137801</v>
      </c>
    </row>
    <row r="11" spans="2:18" x14ac:dyDescent="0.3">
      <c r="B11" t="s">
        <v>5</v>
      </c>
      <c r="D11" s="2">
        <f>D10*(1+7%)^15</f>
        <v>626224.81022461329</v>
      </c>
      <c r="M11">
        <f t="shared" si="0"/>
        <v>10</v>
      </c>
      <c r="N11" s="3">
        <f t="shared" si="1"/>
        <v>5000</v>
      </c>
      <c r="O11" s="3">
        <f t="shared" si="2"/>
        <v>594890.32759137801</v>
      </c>
      <c r="P11" s="3">
        <f t="shared" si="3"/>
        <v>589890.32759137801</v>
      </c>
      <c r="Q11" s="2">
        <f t="shared" si="4"/>
        <v>1474.7258189784136</v>
      </c>
      <c r="R11" s="3">
        <f t="shared" si="5"/>
        <v>591365.0534103564</v>
      </c>
    </row>
    <row r="12" spans="2:18" x14ac:dyDescent="0.3">
      <c r="M12">
        <f t="shared" si="0"/>
        <v>11</v>
      </c>
      <c r="N12" s="3">
        <f t="shared" si="1"/>
        <v>5000</v>
      </c>
      <c r="O12" s="3">
        <f t="shared" si="2"/>
        <v>591365.0534103564</v>
      </c>
      <c r="P12" s="3">
        <f t="shared" si="3"/>
        <v>586365.0534103564</v>
      </c>
      <c r="Q12" s="2">
        <f t="shared" si="4"/>
        <v>1465.9126335258597</v>
      </c>
      <c r="R12" s="3">
        <f t="shared" si="5"/>
        <v>587830.9660438823</v>
      </c>
    </row>
    <row r="13" spans="2:18" x14ac:dyDescent="0.3">
      <c r="B13" t="s">
        <v>8</v>
      </c>
      <c r="D13" s="5">
        <f>D11*(K7-1)</f>
        <v>1565.5620255614999</v>
      </c>
      <c r="M13">
        <f t="shared" si="0"/>
        <v>12</v>
      </c>
      <c r="N13" s="3">
        <f t="shared" si="1"/>
        <v>5000</v>
      </c>
      <c r="O13" s="3">
        <f t="shared" si="2"/>
        <v>587830.9660438823</v>
      </c>
      <c r="P13" s="3">
        <f t="shared" si="3"/>
        <v>582830.9660438823</v>
      </c>
      <c r="Q13" s="2">
        <f t="shared" si="4"/>
        <v>1457.0774151096748</v>
      </c>
      <c r="R13" s="3">
        <f t="shared" si="5"/>
        <v>584288.04345899203</v>
      </c>
    </row>
    <row r="14" spans="2:18" x14ac:dyDescent="0.3">
      <c r="M14">
        <f t="shared" si="0"/>
        <v>13</v>
      </c>
      <c r="N14" s="3">
        <f t="shared" si="1"/>
        <v>5000</v>
      </c>
      <c r="O14" s="3">
        <f t="shared" si="2"/>
        <v>584288.04345899203</v>
      </c>
      <c r="P14" s="3">
        <f t="shared" si="3"/>
        <v>579288.04345899203</v>
      </c>
      <c r="Q14" s="2">
        <f t="shared" si="4"/>
        <v>1448.2201086474493</v>
      </c>
      <c r="R14" s="3">
        <f t="shared" si="5"/>
        <v>580736.26356763951</v>
      </c>
    </row>
    <row r="15" spans="2:18" x14ac:dyDescent="0.3">
      <c r="M15">
        <f t="shared" ref="M15:M78" si="6">M14+1</f>
        <v>14</v>
      </c>
      <c r="N15" s="3">
        <f t="shared" ref="N15:N78" si="7">N14</f>
        <v>5000</v>
      </c>
      <c r="O15" s="3">
        <f t="shared" ref="O15:O78" si="8">R14</f>
        <v>580736.26356763951</v>
      </c>
      <c r="P15" s="3">
        <f t="shared" ref="P15:P78" si="9">O15-N15</f>
        <v>575736.26356763951</v>
      </c>
      <c r="Q15" s="2">
        <f t="shared" si="4"/>
        <v>1439.3406589190681</v>
      </c>
      <c r="R15" s="3">
        <f t="shared" ref="R15:R78" si="10">P15+Q15</f>
        <v>577175.60422655859</v>
      </c>
    </row>
    <row r="16" spans="2:18" x14ac:dyDescent="0.3">
      <c r="M16">
        <f t="shared" si="6"/>
        <v>15</v>
      </c>
      <c r="N16" s="3">
        <f t="shared" si="7"/>
        <v>5000</v>
      </c>
      <c r="O16" s="3">
        <f t="shared" si="8"/>
        <v>577175.60422655859</v>
      </c>
      <c r="P16" s="3">
        <f t="shared" si="9"/>
        <v>572175.60422655859</v>
      </c>
      <c r="Q16" s="2">
        <f t="shared" si="4"/>
        <v>1430.4390105663661</v>
      </c>
      <c r="R16" s="3">
        <f t="shared" si="10"/>
        <v>573606.04323712492</v>
      </c>
    </row>
    <row r="17" spans="2:18" x14ac:dyDescent="0.3">
      <c r="K17">
        <f>1/K7</f>
        <v>0.99750623441396513</v>
      </c>
      <c r="L17" t="s">
        <v>6</v>
      </c>
      <c r="M17">
        <f t="shared" si="6"/>
        <v>16</v>
      </c>
      <c r="N17" s="3">
        <f t="shared" si="7"/>
        <v>5000</v>
      </c>
      <c r="O17" s="3">
        <f t="shared" si="8"/>
        <v>573606.04323712492</v>
      </c>
      <c r="P17" s="3">
        <f t="shared" si="9"/>
        <v>568606.04323712492</v>
      </c>
      <c r="Q17" s="2">
        <f t="shared" si="4"/>
        <v>1421.5151080927819</v>
      </c>
      <c r="R17" s="3">
        <f t="shared" si="10"/>
        <v>570027.55834521772</v>
      </c>
    </row>
    <row r="18" spans="2:18" x14ac:dyDescent="0.3">
      <c r="K18">
        <v>5000</v>
      </c>
      <c r="M18">
        <f t="shared" si="6"/>
        <v>17</v>
      </c>
      <c r="N18" s="3">
        <f t="shared" si="7"/>
        <v>5000</v>
      </c>
      <c r="O18" s="3">
        <f t="shared" si="8"/>
        <v>570027.55834521772</v>
      </c>
      <c r="P18" s="3">
        <f t="shared" si="9"/>
        <v>565027.55834521772</v>
      </c>
      <c r="Q18" s="2">
        <f t="shared" si="4"/>
        <v>1412.5688958630142</v>
      </c>
      <c r="R18" s="3">
        <f t="shared" si="10"/>
        <v>566440.12724108074</v>
      </c>
    </row>
    <row r="19" spans="2:18" x14ac:dyDescent="0.3">
      <c r="M19">
        <f t="shared" si="6"/>
        <v>18</v>
      </c>
      <c r="N19" s="3">
        <f t="shared" si="7"/>
        <v>5000</v>
      </c>
      <c r="O19" s="3">
        <f t="shared" si="8"/>
        <v>566440.12724108074</v>
      </c>
      <c r="P19" s="3">
        <f t="shared" si="9"/>
        <v>561440.12724108074</v>
      </c>
      <c r="Q19" s="2">
        <f t="shared" si="4"/>
        <v>1403.600318102672</v>
      </c>
      <c r="R19" s="3">
        <f t="shared" si="10"/>
        <v>562843.72755918337</v>
      </c>
    </row>
    <row r="20" spans="2:18" x14ac:dyDescent="0.3">
      <c r="M20">
        <f t="shared" si="6"/>
        <v>19</v>
      </c>
      <c r="N20" s="3">
        <f t="shared" si="7"/>
        <v>5000</v>
      </c>
      <c r="O20" s="3">
        <f t="shared" si="8"/>
        <v>562843.72755918337</v>
      </c>
      <c r="P20" s="3">
        <f t="shared" si="9"/>
        <v>557843.72755918337</v>
      </c>
      <c r="Q20" s="2">
        <f t="shared" si="4"/>
        <v>1394.6093188979287</v>
      </c>
      <c r="R20" s="3">
        <f t="shared" si="10"/>
        <v>559238.33687808132</v>
      </c>
    </row>
    <row r="21" spans="2:18" x14ac:dyDescent="0.3">
      <c r="M21">
        <f t="shared" si="6"/>
        <v>20</v>
      </c>
      <c r="N21" s="3">
        <f t="shared" si="7"/>
        <v>5000</v>
      </c>
      <c r="O21" s="3">
        <f t="shared" si="8"/>
        <v>559238.33687808132</v>
      </c>
      <c r="P21" s="3">
        <f t="shared" si="9"/>
        <v>554238.33687808132</v>
      </c>
      <c r="Q21" s="2">
        <f t="shared" si="4"/>
        <v>1385.5958421951739</v>
      </c>
      <c r="R21" s="3">
        <f t="shared" si="10"/>
        <v>555623.93272027653</v>
      </c>
    </row>
    <row r="22" spans="2:18" x14ac:dyDescent="0.3">
      <c r="B22" t="s">
        <v>9</v>
      </c>
      <c r="H22" s="4">
        <f>LN(1-D11/K18*(1-K17))/LN(K17)</f>
        <v>149.96654606912131</v>
      </c>
      <c r="I22" t="s">
        <v>7</v>
      </c>
      <c r="J22">
        <f>H22/12</f>
        <v>12.497212172426776</v>
      </c>
      <c r="M22">
        <f t="shared" si="6"/>
        <v>21</v>
      </c>
      <c r="N22" s="3">
        <f t="shared" si="7"/>
        <v>5000</v>
      </c>
      <c r="O22" s="3">
        <f t="shared" si="8"/>
        <v>555623.93272027653</v>
      </c>
      <c r="P22" s="3">
        <f t="shared" si="9"/>
        <v>550623.93272027653</v>
      </c>
      <c r="Q22" s="2">
        <f t="shared" si="4"/>
        <v>1376.5598318006619</v>
      </c>
      <c r="R22" s="3">
        <f t="shared" si="10"/>
        <v>552000.49255207716</v>
      </c>
    </row>
    <row r="23" spans="2:18" x14ac:dyDescent="0.3">
      <c r="M23">
        <f t="shared" si="6"/>
        <v>22</v>
      </c>
      <c r="N23" s="3">
        <f t="shared" si="7"/>
        <v>5000</v>
      </c>
      <c r="O23" s="3">
        <f t="shared" si="8"/>
        <v>552000.49255207716</v>
      </c>
      <c r="P23" s="3">
        <f t="shared" si="9"/>
        <v>547000.49255207716</v>
      </c>
      <c r="Q23" s="2">
        <f t="shared" si="4"/>
        <v>1367.5012313801637</v>
      </c>
      <c r="R23" s="3">
        <f t="shared" si="10"/>
        <v>548367.99378345732</v>
      </c>
    </row>
    <row r="24" spans="2:18" x14ac:dyDescent="0.3">
      <c r="M24">
        <f t="shared" si="6"/>
        <v>23</v>
      </c>
      <c r="N24" s="3">
        <f t="shared" si="7"/>
        <v>5000</v>
      </c>
      <c r="O24" s="3">
        <f t="shared" si="8"/>
        <v>548367.99378345732</v>
      </c>
      <c r="P24" s="3">
        <f t="shared" si="9"/>
        <v>543367.99378345732</v>
      </c>
      <c r="Q24" s="2">
        <f t="shared" si="4"/>
        <v>1358.4199844586144</v>
      </c>
      <c r="R24" s="3">
        <f t="shared" si="10"/>
        <v>544726.41376791592</v>
      </c>
    </row>
    <row r="25" spans="2:18" x14ac:dyDescent="0.3">
      <c r="M25">
        <f t="shared" si="6"/>
        <v>24</v>
      </c>
      <c r="N25" s="3">
        <f t="shared" si="7"/>
        <v>5000</v>
      </c>
      <c r="O25" s="3">
        <f t="shared" si="8"/>
        <v>544726.41376791592</v>
      </c>
      <c r="P25" s="3">
        <f t="shared" si="9"/>
        <v>539726.41376791592</v>
      </c>
      <c r="Q25" s="2">
        <f t="shared" si="4"/>
        <v>1349.3160344197611</v>
      </c>
      <c r="R25" s="3">
        <f t="shared" si="10"/>
        <v>541075.72980233573</v>
      </c>
    </row>
    <row r="26" spans="2:18" x14ac:dyDescent="0.3">
      <c r="M26">
        <f t="shared" si="6"/>
        <v>25</v>
      </c>
      <c r="N26" s="3">
        <f t="shared" si="7"/>
        <v>5000</v>
      </c>
      <c r="O26" s="3">
        <f t="shared" si="8"/>
        <v>541075.72980233573</v>
      </c>
      <c r="P26" s="3">
        <f t="shared" si="9"/>
        <v>536075.72980233573</v>
      </c>
      <c r="Q26" s="2">
        <f t="shared" si="4"/>
        <v>1340.1893245058106</v>
      </c>
      <c r="R26" s="3">
        <f t="shared" si="10"/>
        <v>537415.91912684159</v>
      </c>
    </row>
    <row r="27" spans="2:18" x14ac:dyDescent="0.3">
      <c r="M27">
        <f t="shared" si="6"/>
        <v>26</v>
      </c>
      <c r="N27" s="3">
        <f t="shared" si="7"/>
        <v>5000</v>
      </c>
      <c r="O27" s="3">
        <f t="shared" si="8"/>
        <v>537415.91912684159</v>
      </c>
      <c r="P27" s="3">
        <f t="shared" si="9"/>
        <v>532415.91912684159</v>
      </c>
      <c r="Q27" s="2">
        <f t="shared" si="4"/>
        <v>1331.0397978170756</v>
      </c>
      <c r="R27" s="3">
        <f t="shared" si="10"/>
        <v>533746.95892465871</v>
      </c>
    </row>
    <row r="28" spans="2:18" x14ac:dyDescent="0.3">
      <c r="M28">
        <f t="shared" si="6"/>
        <v>27</v>
      </c>
      <c r="N28" s="3">
        <f t="shared" si="7"/>
        <v>5000</v>
      </c>
      <c r="O28" s="3">
        <f t="shared" si="8"/>
        <v>533746.95892465871</v>
      </c>
      <c r="P28" s="3">
        <f t="shared" si="9"/>
        <v>528746.95892465871</v>
      </c>
      <c r="Q28" s="2">
        <f t="shared" si="4"/>
        <v>1321.8673973116186</v>
      </c>
      <c r="R28" s="3">
        <f t="shared" si="10"/>
        <v>530068.82632197032</v>
      </c>
    </row>
    <row r="29" spans="2:18" x14ac:dyDescent="0.3">
      <c r="M29">
        <f t="shared" si="6"/>
        <v>28</v>
      </c>
      <c r="N29" s="3">
        <f t="shared" si="7"/>
        <v>5000</v>
      </c>
      <c r="O29" s="3">
        <f t="shared" si="8"/>
        <v>530068.82632197032</v>
      </c>
      <c r="P29" s="3">
        <f t="shared" si="9"/>
        <v>525068.82632197032</v>
      </c>
      <c r="Q29" s="2">
        <f t="shared" si="4"/>
        <v>1312.6720658048978</v>
      </c>
      <c r="R29" s="3">
        <f t="shared" si="10"/>
        <v>526381.49838777527</v>
      </c>
    </row>
    <row r="30" spans="2:18" x14ac:dyDescent="0.3">
      <c r="M30">
        <f t="shared" si="6"/>
        <v>29</v>
      </c>
      <c r="N30" s="3">
        <f t="shared" si="7"/>
        <v>5000</v>
      </c>
      <c r="O30" s="3">
        <f t="shared" si="8"/>
        <v>526381.49838777527</v>
      </c>
      <c r="P30" s="3">
        <f t="shared" si="9"/>
        <v>521381.49838777527</v>
      </c>
      <c r="Q30" s="2">
        <f t="shared" si="4"/>
        <v>1303.4537459694104</v>
      </c>
      <c r="R30" s="3">
        <f t="shared" si="10"/>
        <v>522684.95213374466</v>
      </c>
    </row>
    <row r="31" spans="2:18" x14ac:dyDescent="0.3">
      <c r="M31">
        <f t="shared" si="6"/>
        <v>30</v>
      </c>
      <c r="N31" s="3">
        <f t="shared" si="7"/>
        <v>5000</v>
      </c>
      <c r="O31" s="3">
        <f t="shared" si="8"/>
        <v>522684.95213374466</v>
      </c>
      <c r="P31" s="3">
        <f t="shared" si="9"/>
        <v>517684.95213374466</v>
      </c>
      <c r="Q31" s="2">
        <f t="shared" si="4"/>
        <v>1294.2123803343341</v>
      </c>
      <c r="R31" s="3">
        <f t="shared" si="10"/>
        <v>518979.16451407899</v>
      </c>
    </row>
    <row r="32" spans="2:18" x14ac:dyDescent="0.3">
      <c r="M32">
        <f t="shared" si="6"/>
        <v>31</v>
      </c>
      <c r="N32" s="3">
        <f t="shared" si="7"/>
        <v>5000</v>
      </c>
      <c r="O32" s="3">
        <f t="shared" si="8"/>
        <v>518979.16451407899</v>
      </c>
      <c r="P32" s="3">
        <f t="shared" si="9"/>
        <v>513979.16451407899</v>
      </c>
      <c r="Q32" s="2">
        <f t="shared" si="4"/>
        <v>1284.94791128517</v>
      </c>
      <c r="R32" s="3">
        <f t="shared" si="10"/>
        <v>515264.11242536415</v>
      </c>
    </row>
    <row r="33" spans="13:18" x14ac:dyDescent="0.3">
      <c r="M33">
        <f t="shared" si="6"/>
        <v>32</v>
      </c>
      <c r="N33" s="3">
        <f t="shared" si="7"/>
        <v>5000</v>
      </c>
      <c r="O33" s="3">
        <f t="shared" si="8"/>
        <v>515264.11242536415</v>
      </c>
      <c r="P33" s="3">
        <f t="shared" si="9"/>
        <v>510264.11242536415</v>
      </c>
      <c r="Q33" s="2">
        <f t="shared" si="4"/>
        <v>1275.6602810633831</v>
      </c>
      <c r="R33" s="3">
        <f t="shared" si="10"/>
        <v>511539.77270642755</v>
      </c>
    </row>
    <row r="34" spans="13:18" x14ac:dyDescent="0.3">
      <c r="M34">
        <f t="shared" si="6"/>
        <v>33</v>
      </c>
      <c r="N34" s="3">
        <f t="shared" si="7"/>
        <v>5000</v>
      </c>
      <c r="O34" s="3">
        <f t="shared" si="8"/>
        <v>511539.77270642755</v>
      </c>
      <c r="P34" s="3">
        <f t="shared" si="9"/>
        <v>506539.77270642755</v>
      </c>
      <c r="Q34" s="2">
        <f t="shared" si="4"/>
        <v>1266.3494317660418</v>
      </c>
      <c r="R34" s="3">
        <f t="shared" si="10"/>
        <v>507806.12213819358</v>
      </c>
    </row>
    <row r="35" spans="13:18" x14ac:dyDescent="0.3">
      <c r="M35">
        <f t="shared" si="6"/>
        <v>34</v>
      </c>
      <c r="N35" s="3">
        <f t="shared" si="7"/>
        <v>5000</v>
      </c>
      <c r="O35" s="3">
        <f t="shared" si="8"/>
        <v>507806.12213819358</v>
      </c>
      <c r="P35" s="3">
        <f t="shared" si="9"/>
        <v>502806.12213819358</v>
      </c>
      <c r="Q35" s="2">
        <f t="shared" si="4"/>
        <v>1257.0153053454571</v>
      </c>
      <c r="R35" s="3">
        <f t="shared" si="10"/>
        <v>504063.13744353905</v>
      </c>
    </row>
    <row r="36" spans="13:18" x14ac:dyDescent="0.3">
      <c r="M36">
        <f t="shared" si="6"/>
        <v>35</v>
      </c>
      <c r="N36" s="3">
        <f t="shared" si="7"/>
        <v>5000</v>
      </c>
      <c r="O36" s="3">
        <f t="shared" si="8"/>
        <v>504063.13744353905</v>
      </c>
      <c r="P36" s="3">
        <f t="shared" si="9"/>
        <v>499063.13744353905</v>
      </c>
      <c r="Q36" s="2">
        <f t="shared" si="4"/>
        <v>1247.6578436088209</v>
      </c>
      <c r="R36" s="3">
        <f t="shared" si="10"/>
        <v>500310.79528714786</v>
      </c>
    </row>
    <row r="37" spans="13:18" x14ac:dyDescent="0.3">
      <c r="M37">
        <f t="shared" si="6"/>
        <v>36</v>
      </c>
      <c r="N37" s="3">
        <f t="shared" si="7"/>
        <v>5000</v>
      </c>
      <c r="O37" s="3">
        <f t="shared" si="8"/>
        <v>500310.79528714786</v>
      </c>
      <c r="P37" s="3">
        <f t="shared" si="9"/>
        <v>495310.79528714786</v>
      </c>
      <c r="Q37" s="2">
        <f t="shared" si="4"/>
        <v>1238.2769882178432</v>
      </c>
      <c r="R37" s="3">
        <f t="shared" si="10"/>
        <v>496549.0722753657</v>
      </c>
    </row>
    <row r="38" spans="13:18" x14ac:dyDescent="0.3">
      <c r="M38">
        <f t="shared" si="6"/>
        <v>37</v>
      </c>
      <c r="N38" s="3">
        <f t="shared" si="7"/>
        <v>5000</v>
      </c>
      <c r="O38" s="3">
        <f t="shared" si="8"/>
        <v>496549.0722753657</v>
      </c>
      <c r="P38" s="3">
        <f t="shared" si="9"/>
        <v>491549.0722753657</v>
      </c>
      <c r="Q38" s="2">
        <f t="shared" si="4"/>
        <v>1228.8726806883881</v>
      </c>
      <c r="R38" s="3">
        <f t="shared" si="10"/>
        <v>492777.9449560541</v>
      </c>
    </row>
    <row r="39" spans="13:18" x14ac:dyDescent="0.3">
      <c r="M39">
        <f t="shared" si="6"/>
        <v>38</v>
      </c>
      <c r="N39" s="3">
        <f t="shared" si="7"/>
        <v>5000</v>
      </c>
      <c r="O39" s="3">
        <f t="shared" si="8"/>
        <v>492777.9449560541</v>
      </c>
      <c r="P39" s="3">
        <f t="shared" si="9"/>
        <v>487777.9449560541</v>
      </c>
      <c r="Q39" s="2">
        <f t="shared" si="4"/>
        <v>1219.4448623901092</v>
      </c>
      <c r="R39" s="3">
        <f t="shared" si="10"/>
        <v>488997.38981844421</v>
      </c>
    </row>
    <row r="40" spans="13:18" x14ac:dyDescent="0.3">
      <c r="M40">
        <f t="shared" si="6"/>
        <v>39</v>
      </c>
      <c r="N40" s="3">
        <f t="shared" si="7"/>
        <v>5000</v>
      </c>
      <c r="O40" s="3">
        <f t="shared" si="8"/>
        <v>488997.38981844421</v>
      </c>
      <c r="P40" s="3">
        <f t="shared" si="9"/>
        <v>483997.38981844421</v>
      </c>
      <c r="Q40" s="2">
        <f t="shared" si="4"/>
        <v>1209.9934745460848</v>
      </c>
      <c r="R40" s="3">
        <f t="shared" si="10"/>
        <v>485207.38329299027</v>
      </c>
    </row>
    <row r="41" spans="13:18" x14ac:dyDescent="0.3">
      <c r="M41">
        <f t="shared" si="6"/>
        <v>40</v>
      </c>
      <c r="N41" s="3">
        <f t="shared" si="7"/>
        <v>5000</v>
      </c>
      <c r="O41" s="3">
        <f t="shared" si="8"/>
        <v>485207.38329299027</v>
      </c>
      <c r="P41" s="3">
        <f t="shared" si="9"/>
        <v>480207.38329299027</v>
      </c>
      <c r="Q41" s="2">
        <f t="shared" si="4"/>
        <v>1200.51845823245</v>
      </c>
      <c r="R41" s="3">
        <f t="shared" si="10"/>
        <v>481407.90175122273</v>
      </c>
    </row>
    <row r="42" spans="13:18" x14ac:dyDescent="0.3">
      <c r="M42">
        <f t="shared" si="6"/>
        <v>41</v>
      </c>
      <c r="N42" s="3">
        <f t="shared" si="7"/>
        <v>5000</v>
      </c>
      <c r="O42" s="3">
        <f t="shared" si="8"/>
        <v>481407.90175122273</v>
      </c>
      <c r="P42" s="3">
        <f t="shared" si="9"/>
        <v>476407.90175122273</v>
      </c>
      <c r="Q42" s="2">
        <f t="shared" si="4"/>
        <v>1191.0197543780314</v>
      </c>
      <c r="R42" s="3">
        <f t="shared" si="10"/>
        <v>477598.92150560074</v>
      </c>
    </row>
    <row r="43" spans="13:18" x14ac:dyDescent="0.3">
      <c r="M43">
        <f t="shared" si="6"/>
        <v>42</v>
      </c>
      <c r="N43" s="3">
        <f t="shared" si="7"/>
        <v>5000</v>
      </c>
      <c r="O43" s="3">
        <f t="shared" si="8"/>
        <v>477598.92150560074</v>
      </c>
      <c r="P43" s="3">
        <f t="shared" si="9"/>
        <v>472598.92150560074</v>
      </c>
      <c r="Q43" s="2">
        <f t="shared" si="4"/>
        <v>1181.4973037639766</v>
      </c>
      <c r="R43" s="3">
        <f t="shared" si="10"/>
        <v>473780.41880936472</v>
      </c>
    </row>
    <row r="44" spans="13:18" x14ac:dyDescent="0.3">
      <c r="M44">
        <f t="shared" si="6"/>
        <v>43</v>
      </c>
      <c r="N44" s="3">
        <f t="shared" si="7"/>
        <v>5000</v>
      </c>
      <c r="O44" s="3">
        <f t="shared" si="8"/>
        <v>473780.41880936472</v>
      </c>
      <c r="P44" s="3">
        <f t="shared" si="9"/>
        <v>468780.41880936472</v>
      </c>
      <c r="Q44" s="2">
        <f t="shared" si="4"/>
        <v>1171.9510470233868</v>
      </c>
      <c r="R44" s="3">
        <f t="shared" si="10"/>
        <v>469952.36985638813</v>
      </c>
    </row>
    <row r="45" spans="13:18" x14ac:dyDescent="0.3">
      <c r="M45">
        <f t="shared" si="6"/>
        <v>44</v>
      </c>
      <c r="N45" s="3">
        <f t="shared" si="7"/>
        <v>5000</v>
      </c>
      <c r="O45" s="3">
        <f t="shared" si="8"/>
        <v>469952.36985638813</v>
      </c>
      <c r="P45" s="3">
        <f t="shared" si="9"/>
        <v>464952.36985638813</v>
      </c>
      <c r="Q45" s="2">
        <f t="shared" si="4"/>
        <v>1162.3809246409455</v>
      </c>
      <c r="R45" s="3">
        <f t="shared" si="10"/>
        <v>466114.75078102906</v>
      </c>
    </row>
    <row r="46" spans="13:18" x14ac:dyDescent="0.3">
      <c r="M46">
        <f t="shared" si="6"/>
        <v>45</v>
      </c>
      <c r="N46" s="3">
        <f t="shared" si="7"/>
        <v>5000</v>
      </c>
      <c r="O46" s="3">
        <f t="shared" si="8"/>
        <v>466114.75078102906</v>
      </c>
      <c r="P46" s="3">
        <f t="shared" si="9"/>
        <v>461114.75078102906</v>
      </c>
      <c r="Q46" s="2">
        <f t="shared" si="4"/>
        <v>1152.786876952548</v>
      </c>
      <c r="R46" s="3">
        <f t="shared" si="10"/>
        <v>462267.53765798162</v>
      </c>
    </row>
    <row r="47" spans="13:18" x14ac:dyDescent="0.3">
      <c r="M47">
        <f t="shared" si="6"/>
        <v>46</v>
      </c>
      <c r="N47" s="3">
        <f t="shared" si="7"/>
        <v>5000</v>
      </c>
      <c r="O47" s="3">
        <f t="shared" si="8"/>
        <v>462267.53765798162</v>
      </c>
      <c r="P47" s="3">
        <f t="shared" si="9"/>
        <v>457267.53765798162</v>
      </c>
      <c r="Q47" s="2">
        <f t="shared" si="4"/>
        <v>1143.1688441449296</v>
      </c>
      <c r="R47" s="3">
        <f t="shared" si="10"/>
        <v>458410.70650212653</v>
      </c>
    </row>
    <row r="48" spans="13:18" x14ac:dyDescent="0.3">
      <c r="M48">
        <f t="shared" si="6"/>
        <v>47</v>
      </c>
      <c r="N48" s="3">
        <f t="shared" si="7"/>
        <v>5000</v>
      </c>
      <c r="O48" s="3">
        <f t="shared" si="8"/>
        <v>458410.70650212653</v>
      </c>
      <c r="P48" s="3">
        <f t="shared" si="9"/>
        <v>453410.70650212653</v>
      </c>
      <c r="Q48" s="2">
        <f t="shared" si="4"/>
        <v>1133.5267662552922</v>
      </c>
      <c r="R48" s="3">
        <f t="shared" si="10"/>
        <v>454544.23326838179</v>
      </c>
    </row>
    <row r="49" spans="13:18" x14ac:dyDescent="0.3">
      <c r="M49">
        <f t="shared" si="6"/>
        <v>48</v>
      </c>
      <c r="N49" s="3">
        <f t="shared" si="7"/>
        <v>5000</v>
      </c>
      <c r="O49" s="3">
        <f t="shared" si="8"/>
        <v>454544.23326838179</v>
      </c>
      <c r="P49" s="3">
        <f t="shared" si="9"/>
        <v>449544.23326838179</v>
      </c>
      <c r="Q49" s="2">
        <f t="shared" si="4"/>
        <v>1123.8605831709306</v>
      </c>
      <c r="R49" s="3">
        <f t="shared" si="10"/>
        <v>450668.09385155275</v>
      </c>
    </row>
    <row r="50" spans="13:18" x14ac:dyDescent="0.3">
      <c r="M50">
        <f t="shared" si="6"/>
        <v>49</v>
      </c>
      <c r="N50" s="3">
        <f t="shared" si="7"/>
        <v>5000</v>
      </c>
      <c r="O50" s="3">
        <f t="shared" si="8"/>
        <v>450668.09385155275</v>
      </c>
      <c r="P50" s="3">
        <f t="shared" si="9"/>
        <v>445668.09385155275</v>
      </c>
      <c r="Q50" s="2">
        <f t="shared" si="4"/>
        <v>1114.1702346288582</v>
      </c>
      <c r="R50" s="3">
        <f t="shared" si="10"/>
        <v>446782.26408618159</v>
      </c>
    </row>
    <row r="51" spans="13:18" x14ac:dyDescent="0.3">
      <c r="M51">
        <f t="shared" si="6"/>
        <v>50</v>
      </c>
      <c r="N51" s="3">
        <f t="shared" si="7"/>
        <v>5000</v>
      </c>
      <c r="O51" s="3">
        <f t="shared" si="8"/>
        <v>446782.26408618159</v>
      </c>
      <c r="P51" s="3">
        <f t="shared" si="9"/>
        <v>441782.26408618159</v>
      </c>
      <c r="Q51" s="2">
        <f t="shared" si="4"/>
        <v>1104.4556602154305</v>
      </c>
      <c r="R51" s="3">
        <f t="shared" si="10"/>
        <v>442886.71974639699</v>
      </c>
    </row>
    <row r="52" spans="13:18" x14ac:dyDescent="0.3">
      <c r="M52">
        <f t="shared" si="6"/>
        <v>51</v>
      </c>
      <c r="N52" s="3">
        <f t="shared" si="7"/>
        <v>5000</v>
      </c>
      <c r="O52" s="3">
        <f t="shared" si="8"/>
        <v>442886.71974639699</v>
      </c>
      <c r="P52" s="3">
        <f t="shared" si="9"/>
        <v>437886.71974639699</v>
      </c>
      <c r="Q52" s="2">
        <f t="shared" si="4"/>
        <v>1094.7167993659691</v>
      </c>
      <c r="R52" s="3">
        <f t="shared" si="10"/>
        <v>438981.43654576299</v>
      </c>
    </row>
    <row r="53" spans="13:18" x14ac:dyDescent="0.3">
      <c r="M53">
        <f t="shared" si="6"/>
        <v>52</v>
      </c>
      <c r="N53" s="3">
        <f t="shared" si="7"/>
        <v>5000</v>
      </c>
      <c r="O53" s="3">
        <f t="shared" si="8"/>
        <v>438981.43654576299</v>
      </c>
      <c r="P53" s="3">
        <f t="shared" si="9"/>
        <v>433981.43654576299</v>
      </c>
      <c r="Q53" s="2">
        <f t="shared" si="4"/>
        <v>1084.9535913643842</v>
      </c>
      <c r="R53" s="3">
        <f t="shared" si="10"/>
        <v>435066.39013712737</v>
      </c>
    </row>
    <row r="54" spans="13:18" x14ac:dyDescent="0.3">
      <c r="M54">
        <f t="shared" si="6"/>
        <v>53</v>
      </c>
      <c r="N54" s="3">
        <f t="shared" si="7"/>
        <v>5000</v>
      </c>
      <c r="O54" s="3">
        <f t="shared" si="8"/>
        <v>435066.39013712737</v>
      </c>
      <c r="P54" s="3">
        <f t="shared" si="9"/>
        <v>430066.39013712737</v>
      </c>
      <c r="Q54" s="2">
        <f t="shared" si="4"/>
        <v>1075.1659753427955</v>
      </c>
      <c r="R54" s="3">
        <f t="shared" si="10"/>
        <v>431141.55611247016</v>
      </c>
    </row>
    <row r="55" spans="13:18" x14ac:dyDescent="0.3">
      <c r="M55">
        <f t="shared" si="6"/>
        <v>54</v>
      </c>
      <c r="N55" s="3">
        <f t="shared" si="7"/>
        <v>5000</v>
      </c>
      <c r="O55" s="3">
        <f t="shared" si="8"/>
        <v>431141.55611247016</v>
      </c>
      <c r="P55" s="3">
        <f t="shared" si="9"/>
        <v>426141.55611247016</v>
      </c>
      <c r="Q55" s="2">
        <f t="shared" si="4"/>
        <v>1065.3538902811526</v>
      </c>
      <c r="R55" s="3">
        <f t="shared" si="10"/>
        <v>427206.91000275133</v>
      </c>
    </row>
    <row r="56" spans="13:18" x14ac:dyDescent="0.3">
      <c r="M56">
        <f t="shared" si="6"/>
        <v>55</v>
      </c>
      <c r="N56" s="3">
        <f t="shared" si="7"/>
        <v>5000</v>
      </c>
      <c r="O56" s="3">
        <f t="shared" si="8"/>
        <v>427206.91000275133</v>
      </c>
      <c r="P56" s="3">
        <f t="shared" si="9"/>
        <v>422206.91000275133</v>
      </c>
      <c r="Q56" s="2">
        <f t="shared" si="4"/>
        <v>1055.5172750068559</v>
      </c>
      <c r="R56" s="3">
        <f t="shared" si="10"/>
        <v>423262.42727775819</v>
      </c>
    </row>
    <row r="57" spans="13:18" x14ac:dyDescent="0.3">
      <c r="M57">
        <f t="shared" si="6"/>
        <v>56</v>
      </c>
      <c r="N57" s="3">
        <f t="shared" si="7"/>
        <v>5000</v>
      </c>
      <c r="O57" s="3">
        <f t="shared" si="8"/>
        <v>423262.42727775819</v>
      </c>
      <c r="P57" s="3">
        <f t="shared" si="9"/>
        <v>418262.42727775819</v>
      </c>
      <c r="Q57" s="2">
        <f t="shared" si="4"/>
        <v>1045.6560681943731</v>
      </c>
      <c r="R57" s="3">
        <f t="shared" si="10"/>
        <v>419308.08334595256</v>
      </c>
    </row>
    <row r="58" spans="13:18" x14ac:dyDescent="0.3">
      <c r="M58">
        <f t="shared" si="6"/>
        <v>57</v>
      </c>
      <c r="N58" s="3">
        <f t="shared" si="7"/>
        <v>5000</v>
      </c>
      <c r="O58" s="3">
        <f t="shared" si="8"/>
        <v>419308.08334595256</v>
      </c>
      <c r="P58" s="3">
        <f t="shared" si="9"/>
        <v>414308.08334595256</v>
      </c>
      <c r="Q58" s="2">
        <f t="shared" si="4"/>
        <v>1035.7702083648594</v>
      </c>
      <c r="R58" s="3">
        <f t="shared" si="10"/>
        <v>415343.85355431744</v>
      </c>
    </row>
    <row r="59" spans="13:18" x14ac:dyDescent="0.3">
      <c r="M59">
        <f t="shared" si="6"/>
        <v>58</v>
      </c>
      <c r="N59" s="3">
        <f t="shared" si="7"/>
        <v>5000</v>
      </c>
      <c r="O59" s="3">
        <f t="shared" si="8"/>
        <v>415343.85355431744</v>
      </c>
      <c r="P59" s="3">
        <f t="shared" si="9"/>
        <v>410343.85355431744</v>
      </c>
      <c r="Q59" s="2">
        <f t="shared" si="4"/>
        <v>1025.8596338857717</v>
      </c>
      <c r="R59" s="3">
        <f t="shared" si="10"/>
        <v>411369.71318820323</v>
      </c>
    </row>
    <row r="60" spans="13:18" x14ac:dyDescent="0.3">
      <c r="M60">
        <f t="shared" si="6"/>
        <v>59</v>
      </c>
      <c r="N60" s="3">
        <f t="shared" si="7"/>
        <v>5000</v>
      </c>
      <c r="O60" s="3">
        <f t="shared" si="8"/>
        <v>411369.71318820323</v>
      </c>
      <c r="P60" s="3">
        <f t="shared" si="9"/>
        <v>406369.71318820323</v>
      </c>
      <c r="Q60" s="2">
        <f t="shared" si="4"/>
        <v>1015.9242829704864</v>
      </c>
      <c r="R60" s="3">
        <f t="shared" si="10"/>
        <v>407385.63747117372</v>
      </c>
    </row>
    <row r="61" spans="13:18" x14ac:dyDescent="0.3">
      <c r="M61">
        <f t="shared" si="6"/>
        <v>60</v>
      </c>
      <c r="N61" s="3">
        <f t="shared" si="7"/>
        <v>5000</v>
      </c>
      <c r="O61" s="3">
        <f t="shared" si="8"/>
        <v>407385.63747117372</v>
      </c>
      <c r="P61" s="3">
        <f t="shared" si="9"/>
        <v>402385.63747117372</v>
      </c>
      <c r="Q61" s="2">
        <f t="shared" si="4"/>
        <v>1005.9640936779128</v>
      </c>
      <c r="R61" s="3">
        <f t="shared" si="10"/>
        <v>403391.60156485165</v>
      </c>
    </row>
    <row r="62" spans="13:18" x14ac:dyDescent="0.3">
      <c r="M62">
        <f t="shared" si="6"/>
        <v>61</v>
      </c>
      <c r="N62" s="3">
        <f t="shared" si="7"/>
        <v>5000</v>
      </c>
      <c r="O62" s="3">
        <f t="shared" si="8"/>
        <v>403391.60156485165</v>
      </c>
      <c r="P62" s="3">
        <f t="shared" si="9"/>
        <v>398391.60156485165</v>
      </c>
      <c r="Q62" s="2">
        <f t="shared" si="4"/>
        <v>995.97900391210794</v>
      </c>
      <c r="R62" s="3">
        <f t="shared" si="10"/>
        <v>399387.58056876378</v>
      </c>
    </row>
    <row r="63" spans="13:18" x14ac:dyDescent="0.3">
      <c r="M63">
        <f t="shared" si="6"/>
        <v>62</v>
      </c>
      <c r="N63" s="3">
        <f t="shared" si="7"/>
        <v>5000</v>
      </c>
      <c r="O63" s="3">
        <f t="shared" si="8"/>
        <v>399387.58056876378</v>
      </c>
      <c r="P63" s="3">
        <f t="shared" si="9"/>
        <v>394387.58056876378</v>
      </c>
      <c r="Q63" s="2">
        <f t="shared" si="4"/>
        <v>985.96895142188839</v>
      </c>
      <c r="R63" s="3">
        <f t="shared" si="10"/>
        <v>395373.54952018568</v>
      </c>
    </row>
    <row r="64" spans="13:18" x14ac:dyDescent="0.3">
      <c r="M64">
        <f t="shared" si="6"/>
        <v>63</v>
      </c>
      <c r="N64" s="3">
        <f t="shared" si="7"/>
        <v>5000</v>
      </c>
      <c r="O64" s="3">
        <f t="shared" si="8"/>
        <v>395373.54952018568</v>
      </c>
      <c r="P64" s="3">
        <f t="shared" si="9"/>
        <v>390373.54952018568</v>
      </c>
      <c r="Q64" s="2">
        <f t="shared" si="4"/>
        <v>975.93387380044339</v>
      </c>
      <c r="R64" s="3">
        <f t="shared" si="10"/>
        <v>391349.48339398613</v>
      </c>
    </row>
    <row r="65" spans="13:18" x14ac:dyDescent="0.3">
      <c r="M65">
        <f t="shared" si="6"/>
        <v>64</v>
      </c>
      <c r="N65" s="3">
        <f t="shared" si="7"/>
        <v>5000</v>
      </c>
      <c r="O65" s="3">
        <f t="shared" si="8"/>
        <v>391349.48339398613</v>
      </c>
      <c r="P65" s="3">
        <f t="shared" si="9"/>
        <v>386349.48339398613</v>
      </c>
      <c r="Q65" s="2">
        <f t="shared" si="4"/>
        <v>965.8737084849447</v>
      </c>
      <c r="R65" s="3">
        <f t="shared" si="10"/>
        <v>387315.35710247105</v>
      </c>
    </row>
    <row r="66" spans="13:18" x14ac:dyDescent="0.3">
      <c r="M66">
        <f t="shared" si="6"/>
        <v>65</v>
      </c>
      <c r="N66" s="3">
        <f t="shared" si="7"/>
        <v>5000</v>
      </c>
      <c r="O66" s="3">
        <f t="shared" si="8"/>
        <v>387315.35710247105</v>
      </c>
      <c r="P66" s="3">
        <f t="shared" si="9"/>
        <v>382315.35710247105</v>
      </c>
      <c r="Q66" s="2">
        <f t="shared" si="4"/>
        <v>955.78839275615724</v>
      </c>
      <c r="R66" s="3">
        <f t="shared" si="10"/>
        <v>383271.14549522719</v>
      </c>
    </row>
    <row r="67" spans="13:18" x14ac:dyDescent="0.3">
      <c r="M67">
        <f t="shared" si="6"/>
        <v>66</v>
      </c>
      <c r="N67" s="3">
        <f t="shared" si="7"/>
        <v>5000</v>
      </c>
      <c r="O67" s="3">
        <f t="shared" si="8"/>
        <v>383271.14549522719</v>
      </c>
      <c r="P67" s="3">
        <f t="shared" si="9"/>
        <v>378271.14549522719</v>
      </c>
      <c r="Q67" s="2">
        <f t="shared" si="4"/>
        <v>945.67786373804779</v>
      </c>
      <c r="R67" s="3">
        <f t="shared" si="10"/>
        <v>379216.82335896522</v>
      </c>
    </row>
    <row r="68" spans="13:18" x14ac:dyDescent="0.3">
      <c r="M68">
        <f t="shared" si="6"/>
        <v>67</v>
      </c>
      <c r="N68" s="3">
        <f t="shared" si="7"/>
        <v>5000</v>
      </c>
      <c r="O68" s="3">
        <f t="shared" si="8"/>
        <v>379216.82335896522</v>
      </c>
      <c r="P68" s="3">
        <f t="shared" si="9"/>
        <v>374216.82335896522</v>
      </c>
      <c r="Q68" s="2">
        <f t="shared" ref="Q68:Q131" si="11">P68*($K$7-1)</f>
        <v>935.54205839739313</v>
      </c>
      <c r="R68" s="3">
        <f t="shared" si="10"/>
        <v>375152.3654173626</v>
      </c>
    </row>
    <row r="69" spans="13:18" x14ac:dyDescent="0.3">
      <c r="M69">
        <f t="shared" si="6"/>
        <v>68</v>
      </c>
      <c r="N69" s="3">
        <f t="shared" si="7"/>
        <v>5000</v>
      </c>
      <c r="O69" s="3">
        <f t="shared" si="8"/>
        <v>375152.3654173626</v>
      </c>
      <c r="P69" s="3">
        <f t="shared" si="9"/>
        <v>370152.3654173626</v>
      </c>
      <c r="Q69" s="2">
        <f t="shared" si="11"/>
        <v>925.38091354338678</v>
      </c>
      <c r="R69" s="3">
        <f t="shared" si="10"/>
        <v>371077.746330906</v>
      </c>
    </row>
    <row r="70" spans="13:18" x14ac:dyDescent="0.3">
      <c r="M70">
        <f t="shared" si="6"/>
        <v>69</v>
      </c>
      <c r="N70" s="3">
        <f t="shared" si="7"/>
        <v>5000</v>
      </c>
      <c r="O70" s="3">
        <f t="shared" si="8"/>
        <v>371077.746330906</v>
      </c>
      <c r="P70" s="3">
        <f t="shared" si="9"/>
        <v>366077.746330906</v>
      </c>
      <c r="Q70" s="2">
        <f t="shared" si="11"/>
        <v>915.19436582724552</v>
      </c>
      <c r="R70" s="3">
        <f t="shared" si="10"/>
        <v>366992.94069673325</v>
      </c>
    </row>
    <row r="71" spans="13:18" x14ac:dyDescent="0.3">
      <c r="M71">
        <f t="shared" si="6"/>
        <v>70</v>
      </c>
      <c r="N71" s="3">
        <f t="shared" si="7"/>
        <v>5000</v>
      </c>
      <c r="O71" s="3">
        <f t="shared" si="8"/>
        <v>366992.94069673325</v>
      </c>
      <c r="P71" s="3">
        <f t="shared" si="9"/>
        <v>361992.94069673325</v>
      </c>
      <c r="Q71" s="2">
        <f t="shared" si="11"/>
        <v>904.98235174181377</v>
      </c>
      <c r="R71" s="3">
        <f t="shared" si="10"/>
        <v>362897.92304847506</v>
      </c>
    </row>
    <row r="72" spans="13:18" x14ac:dyDescent="0.3">
      <c r="M72">
        <f t="shared" si="6"/>
        <v>71</v>
      </c>
      <c r="N72" s="3">
        <f t="shared" si="7"/>
        <v>5000</v>
      </c>
      <c r="O72" s="3">
        <f t="shared" si="8"/>
        <v>362897.92304847506</v>
      </c>
      <c r="P72" s="3">
        <f t="shared" si="9"/>
        <v>357897.92304847506</v>
      </c>
      <c r="Q72" s="2">
        <f t="shared" si="11"/>
        <v>894.74480762116855</v>
      </c>
      <c r="R72" s="3">
        <f t="shared" si="10"/>
        <v>358792.66785609623</v>
      </c>
    </row>
    <row r="73" spans="13:18" x14ac:dyDescent="0.3">
      <c r="M73">
        <f t="shared" si="6"/>
        <v>72</v>
      </c>
      <c r="N73" s="3">
        <f t="shared" si="7"/>
        <v>5000</v>
      </c>
      <c r="O73" s="3">
        <f t="shared" si="8"/>
        <v>358792.66785609623</v>
      </c>
      <c r="P73" s="3">
        <f t="shared" si="9"/>
        <v>353792.66785609623</v>
      </c>
      <c r="Q73" s="2">
        <f t="shared" si="11"/>
        <v>884.48166964022175</v>
      </c>
      <c r="R73" s="3">
        <f t="shared" si="10"/>
        <v>354677.14952573646</v>
      </c>
    </row>
    <row r="74" spans="13:18" x14ac:dyDescent="0.3">
      <c r="M74">
        <f t="shared" si="6"/>
        <v>73</v>
      </c>
      <c r="N74" s="3">
        <f t="shared" si="7"/>
        <v>5000</v>
      </c>
      <c r="O74" s="3">
        <f t="shared" si="8"/>
        <v>354677.14952573646</v>
      </c>
      <c r="P74" s="3">
        <f t="shared" si="9"/>
        <v>349677.14952573646</v>
      </c>
      <c r="Q74" s="2">
        <f t="shared" si="11"/>
        <v>874.19287381432252</v>
      </c>
      <c r="R74" s="3">
        <f t="shared" si="10"/>
        <v>350551.34239955078</v>
      </c>
    </row>
    <row r="75" spans="13:18" x14ac:dyDescent="0.3">
      <c r="M75">
        <f t="shared" si="6"/>
        <v>74</v>
      </c>
      <c r="N75" s="3">
        <f t="shared" si="7"/>
        <v>5000</v>
      </c>
      <c r="O75" s="3">
        <f t="shared" si="8"/>
        <v>350551.34239955078</v>
      </c>
      <c r="P75" s="3">
        <f t="shared" si="9"/>
        <v>345551.34239955078</v>
      </c>
      <c r="Q75" s="2">
        <f t="shared" si="11"/>
        <v>863.87835599885852</v>
      </c>
      <c r="R75" s="3">
        <f t="shared" si="10"/>
        <v>346415.22075554961</v>
      </c>
    </row>
    <row r="76" spans="13:18" x14ac:dyDescent="0.3">
      <c r="M76">
        <f t="shared" si="6"/>
        <v>75</v>
      </c>
      <c r="N76" s="3">
        <f t="shared" si="7"/>
        <v>5000</v>
      </c>
      <c r="O76" s="3">
        <f t="shared" si="8"/>
        <v>346415.22075554961</v>
      </c>
      <c r="P76" s="3">
        <f t="shared" si="9"/>
        <v>341415.22075554961</v>
      </c>
      <c r="Q76" s="2">
        <f t="shared" si="11"/>
        <v>853.53805188885588</v>
      </c>
      <c r="R76" s="3">
        <f t="shared" si="10"/>
        <v>342268.75880743848</v>
      </c>
    </row>
    <row r="77" spans="13:18" x14ac:dyDescent="0.3">
      <c r="M77">
        <f t="shared" si="6"/>
        <v>76</v>
      </c>
      <c r="N77" s="3">
        <f t="shared" si="7"/>
        <v>5000</v>
      </c>
      <c r="O77" s="3">
        <f t="shared" si="8"/>
        <v>342268.75880743848</v>
      </c>
      <c r="P77" s="3">
        <f t="shared" si="9"/>
        <v>337268.75880743848</v>
      </c>
      <c r="Q77" s="2">
        <f t="shared" si="11"/>
        <v>843.17189701857819</v>
      </c>
      <c r="R77" s="3">
        <f t="shared" si="10"/>
        <v>338111.93070445705</v>
      </c>
    </row>
    <row r="78" spans="13:18" x14ac:dyDescent="0.3">
      <c r="M78">
        <f t="shared" si="6"/>
        <v>77</v>
      </c>
      <c r="N78" s="3">
        <f t="shared" si="7"/>
        <v>5000</v>
      </c>
      <c r="O78" s="3">
        <f t="shared" si="8"/>
        <v>338111.93070445705</v>
      </c>
      <c r="P78" s="3">
        <f t="shared" si="9"/>
        <v>333111.93070445705</v>
      </c>
      <c r="Q78" s="2">
        <f t="shared" si="11"/>
        <v>832.77982676112481</v>
      </c>
      <c r="R78" s="3">
        <f t="shared" si="10"/>
        <v>333944.71053121815</v>
      </c>
    </row>
    <row r="79" spans="13:18" x14ac:dyDescent="0.3">
      <c r="M79">
        <f t="shared" ref="M79:M142" si="12">M78+1</f>
        <v>78</v>
      </c>
      <c r="N79" s="3">
        <f t="shared" ref="N79:N142" si="13">N78</f>
        <v>5000</v>
      </c>
      <c r="O79" s="3">
        <f t="shared" ref="O79:O142" si="14">R78</f>
        <v>333944.71053121815</v>
      </c>
      <c r="P79" s="3">
        <f t="shared" ref="P79:P142" si="15">O79-N79</f>
        <v>328944.71053121815</v>
      </c>
      <c r="Q79" s="2">
        <f t="shared" si="11"/>
        <v>822.36177632802787</v>
      </c>
      <c r="R79" s="3">
        <f t="shared" ref="R79:R142" si="16">P79+Q79</f>
        <v>329767.07230754616</v>
      </c>
    </row>
    <row r="80" spans="13:18" x14ac:dyDescent="0.3">
      <c r="M80">
        <f t="shared" si="12"/>
        <v>79</v>
      </c>
      <c r="N80" s="3">
        <f t="shared" si="13"/>
        <v>5000</v>
      </c>
      <c r="O80" s="3">
        <f t="shared" si="14"/>
        <v>329767.07230754616</v>
      </c>
      <c r="P80" s="3">
        <f t="shared" si="15"/>
        <v>324767.07230754616</v>
      </c>
      <c r="Q80" s="2">
        <f t="shared" si="11"/>
        <v>811.91768076884807</v>
      </c>
      <c r="R80" s="3">
        <f t="shared" si="16"/>
        <v>325578.98998831498</v>
      </c>
    </row>
    <row r="81" spans="13:18" x14ac:dyDescent="0.3">
      <c r="M81">
        <f t="shared" si="12"/>
        <v>80</v>
      </c>
      <c r="N81" s="3">
        <f t="shared" si="13"/>
        <v>5000</v>
      </c>
      <c r="O81" s="3">
        <f t="shared" si="14"/>
        <v>325578.98998831498</v>
      </c>
      <c r="P81" s="3">
        <f t="shared" si="15"/>
        <v>320578.98998831498</v>
      </c>
      <c r="Q81" s="2">
        <f t="shared" si="11"/>
        <v>801.44747497077037</v>
      </c>
      <c r="R81" s="3">
        <f t="shared" si="16"/>
        <v>321380.43746328575</v>
      </c>
    </row>
    <row r="82" spans="13:18" x14ac:dyDescent="0.3">
      <c r="M82">
        <f t="shared" si="12"/>
        <v>81</v>
      </c>
      <c r="N82" s="3">
        <f t="shared" si="13"/>
        <v>5000</v>
      </c>
      <c r="O82" s="3">
        <f t="shared" si="14"/>
        <v>321380.43746328575</v>
      </c>
      <c r="P82" s="3">
        <f t="shared" si="15"/>
        <v>316380.43746328575</v>
      </c>
      <c r="Q82" s="2">
        <f t="shared" si="11"/>
        <v>790.95109365819746</v>
      </c>
      <c r="R82" s="3">
        <f t="shared" si="16"/>
        <v>317171.38855694397</v>
      </c>
    </row>
    <row r="83" spans="13:18" x14ac:dyDescent="0.3">
      <c r="M83">
        <f t="shared" si="12"/>
        <v>82</v>
      </c>
      <c r="N83" s="3">
        <f t="shared" si="13"/>
        <v>5000</v>
      </c>
      <c r="O83" s="3">
        <f t="shared" si="14"/>
        <v>317171.38855694397</v>
      </c>
      <c r="P83" s="3">
        <f t="shared" si="15"/>
        <v>312171.38855694397</v>
      </c>
      <c r="Q83" s="2">
        <f t="shared" si="11"/>
        <v>780.42847139234334</v>
      </c>
      <c r="R83" s="3">
        <f t="shared" si="16"/>
        <v>312951.81702833634</v>
      </c>
    </row>
    <row r="84" spans="13:18" x14ac:dyDescent="0.3">
      <c r="M84">
        <f t="shared" si="12"/>
        <v>83</v>
      </c>
      <c r="N84" s="3">
        <f t="shared" si="13"/>
        <v>5000</v>
      </c>
      <c r="O84" s="3">
        <f t="shared" si="14"/>
        <v>312951.81702833634</v>
      </c>
      <c r="P84" s="3">
        <f t="shared" si="15"/>
        <v>307951.81702833634</v>
      </c>
      <c r="Q84" s="2">
        <f t="shared" si="11"/>
        <v>769.87954257082447</v>
      </c>
      <c r="R84" s="3">
        <f t="shared" si="16"/>
        <v>308721.6965709072</v>
      </c>
    </row>
    <row r="85" spans="13:18" x14ac:dyDescent="0.3">
      <c r="M85">
        <f t="shared" si="12"/>
        <v>84</v>
      </c>
      <c r="N85" s="3">
        <f t="shared" si="13"/>
        <v>5000</v>
      </c>
      <c r="O85" s="3">
        <f t="shared" si="14"/>
        <v>308721.6965709072</v>
      </c>
      <c r="P85" s="3">
        <f t="shared" si="15"/>
        <v>303721.6965709072</v>
      </c>
      <c r="Q85" s="2">
        <f t="shared" si="11"/>
        <v>759.30424142725178</v>
      </c>
      <c r="R85" s="3">
        <f t="shared" si="16"/>
        <v>304481.00081233447</v>
      </c>
    </row>
    <row r="86" spans="13:18" x14ac:dyDescent="0.3">
      <c r="M86">
        <f t="shared" si="12"/>
        <v>85</v>
      </c>
      <c r="N86" s="3">
        <f t="shared" si="13"/>
        <v>5000</v>
      </c>
      <c r="O86" s="3">
        <f t="shared" si="14"/>
        <v>304481.00081233447</v>
      </c>
      <c r="P86" s="3">
        <f t="shared" si="15"/>
        <v>299481.00081233447</v>
      </c>
      <c r="Q86" s="2">
        <f t="shared" si="11"/>
        <v>748.70250203082026</v>
      </c>
      <c r="R86" s="3">
        <f t="shared" si="16"/>
        <v>300229.7033143653</v>
      </c>
    </row>
    <row r="87" spans="13:18" x14ac:dyDescent="0.3">
      <c r="M87">
        <f t="shared" si="12"/>
        <v>86</v>
      </c>
      <c r="N87" s="3">
        <f t="shared" si="13"/>
        <v>5000</v>
      </c>
      <c r="O87" s="3">
        <f t="shared" si="14"/>
        <v>300229.7033143653</v>
      </c>
      <c r="P87" s="3">
        <f t="shared" si="15"/>
        <v>295229.7033143653</v>
      </c>
      <c r="Q87" s="2">
        <f t="shared" si="11"/>
        <v>738.07425828589749</v>
      </c>
      <c r="R87" s="3">
        <f t="shared" si="16"/>
        <v>295967.77757265122</v>
      </c>
    </row>
    <row r="88" spans="13:18" x14ac:dyDescent="0.3">
      <c r="M88">
        <f t="shared" si="12"/>
        <v>87</v>
      </c>
      <c r="N88" s="3">
        <f t="shared" si="13"/>
        <v>5000</v>
      </c>
      <c r="O88" s="3">
        <f t="shared" si="14"/>
        <v>295967.77757265122</v>
      </c>
      <c r="P88" s="3">
        <f t="shared" si="15"/>
        <v>290967.77757265122</v>
      </c>
      <c r="Q88" s="2">
        <f t="shared" si="11"/>
        <v>727.41944393161259</v>
      </c>
      <c r="R88" s="3">
        <f t="shared" si="16"/>
        <v>291695.19701658282</v>
      </c>
    </row>
    <row r="89" spans="13:18" x14ac:dyDescent="0.3">
      <c r="M89">
        <f t="shared" si="12"/>
        <v>88</v>
      </c>
      <c r="N89" s="3">
        <f t="shared" si="13"/>
        <v>5000</v>
      </c>
      <c r="O89" s="3">
        <f t="shared" si="14"/>
        <v>291695.19701658282</v>
      </c>
      <c r="P89" s="3">
        <f t="shared" si="15"/>
        <v>286695.19701658282</v>
      </c>
      <c r="Q89" s="2">
        <f t="shared" si="11"/>
        <v>716.73799254144183</v>
      </c>
      <c r="R89" s="3">
        <f t="shared" si="16"/>
        <v>287411.93500912428</v>
      </c>
    </row>
    <row r="90" spans="13:18" x14ac:dyDescent="0.3">
      <c r="M90">
        <f t="shared" si="12"/>
        <v>89</v>
      </c>
      <c r="N90" s="3">
        <f t="shared" si="13"/>
        <v>5000</v>
      </c>
      <c r="O90" s="3">
        <f t="shared" si="14"/>
        <v>287411.93500912428</v>
      </c>
      <c r="P90" s="3">
        <f t="shared" si="15"/>
        <v>282411.93500912428</v>
      </c>
      <c r="Q90" s="2">
        <f t="shared" si="11"/>
        <v>706.02983752279567</v>
      </c>
      <c r="R90" s="3">
        <f t="shared" si="16"/>
        <v>283117.96484664705</v>
      </c>
    </row>
    <row r="91" spans="13:18" x14ac:dyDescent="0.3">
      <c r="M91">
        <f t="shared" si="12"/>
        <v>90</v>
      </c>
      <c r="N91" s="3">
        <f t="shared" si="13"/>
        <v>5000</v>
      </c>
      <c r="O91" s="3">
        <f t="shared" si="14"/>
        <v>283117.96484664705</v>
      </c>
      <c r="P91" s="3">
        <f t="shared" si="15"/>
        <v>278117.96484664705</v>
      </c>
      <c r="Q91" s="2">
        <f t="shared" si="11"/>
        <v>695.29491211660286</v>
      </c>
      <c r="R91" s="3">
        <f t="shared" si="16"/>
        <v>278813.25975876366</v>
      </c>
    </row>
    <row r="92" spans="13:18" x14ac:dyDescent="0.3">
      <c r="M92">
        <f t="shared" si="12"/>
        <v>91</v>
      </c>
      <c r="N92" s="3">
        <f t="shared" si="13"/>
        <v>5000</v>
      </c>
      <c r="O92" s="3">
        <f t="shared" si="14"/>
        <v>278813.25975876366</v>
      </c>
      <c r="P92" s="3">
        <f t="shared" si="15"/>
        <v>273813.25975876366</v>
      </c>
      <c r="Q92" s="2">
        <f t="shared" si="11"/>
        <v>684.5331493968946</v>
      </c>
      <c r="R92" s="3">
        <f t="shared" si="16"/>
        <v>274497.79290816054</v>
      </c>
    </row>
    <row r="93" spans="13:18" x14ac:dyDescent="0.3">
      <c r="M93">
        <f t="shared" si="12"/>
        <v>92</v>
      </c>
      <c r="N93" s="3">
        <f t="shared" si="13"/>
        <v>5000</v>
      </c>
      <c r="O93" s="3">
        <f t="shared" si="14"/>
        <v>274497.79290816054</v>
      </c>
      <c r="P93" s="3">
        <f t="shared" si="15"/>
        <v>269497.79290816054</v>
      </c>
      <c r="Q93" s="2">
        <f t="shared" si="11"/>
        <v>673.74448227038704</v>
      </c>
      <c r="R93" s="3">
        <f t="shared" si="16"/>
        <v>270171.53739043092</v>
      </c>
    </row>
    <row r="94" spans="13:18" x14ac:dyDescent="0.3">
      <c r="M94">
        <f t="shared" si="12"/>
        <v>93</v>
      </c>
      <c r="N94" s="3">
        <f t="shared" si="13"/>
        <v>5000</v>
      </c>
      <c r="O94" s="3">
        <f t="shared" si="14"/>
        <v>270171.53739043092</v>
      </c>
      <c r="P94" s="3">
        <f t="shared" si="15"/>
        <v>265171.53739043092</v>
      </c>
      <c r="Q94" s="2">
        <f t="shared" si="11"/>
        <v>662.92884347606321</v>
      </c>
      <c r="R94" s="3">
        <f t="shared" si="16"/>
        <v>265834.46623390698</v>
      </c>
    </row>
    <row r="95" spans="13:18" x14ac:dyDescent="0.3">
      <c r="M95">
        <f t="shared" si="12"/>
        <v>94</v>
      </c>
      <c r="N95" s="3">
        <f t="shared" si="13"/>
        <v>5000</v>
      </c>
      <c r="O95" s="3">
        <f t="shared" si="14"/>
        <v>265834.46623390698</v>
      </c>
      <c r="P95" s="3">
        <f t="shared" si="15"/>
        <v>260834.46623390698</v>
      </c>
      <c r="Q95" s="2">
        <f t="shared" si="11"/>
        <v>652.08616558475353</v>
      </c>
      <c r="R95" s="3">
        <f t="shared" si="16"/>
        <v>261486.55239949172</v>
      </c>
    </row>
    <row r="96" spans="13:18" x14ac:dyDescent="0.3">
      <c r="M96">
        <f t="shared" si="12"/>
        <v>95</v>
      </c>
      <c r="N96" s="3">
        <f t="shared" si="13"/>
        <v>5000</v>
      </c>
      <c r="O96" s="3">
        <f t="shared" si="14"/>
        <v>261486.55239949172</v>
      </c>
      <c r="P96" s="3">
        <f t="shared" si="15"/>
        <v>256486.55239949172</v>
      </c>
      <c r="Q96" s="2">
        <f t="shared" si="11"/>
        <v>641.21638099871564</v>
      </c>
      <c r="R96" s="3">
        <f t="shared" si="16"/>
        <v>257127.76878049044</v>
      </c>
    </row>
    <row r="97" spans="13:18" x14ac:dyDescent="0.3">
      <c r="M97">
        <f t="shared" si="12"/>
        <v>96</v>
      </c>
      <c r="N97" s="3">
        <f t="shared" si="13"/>
        <v>5000</v>
      </c>
      <c r="O97" s="3">
        <f t="shared" si="14"/>
        <v>257127.76878049044</v>
      </c>
      <c r="P97" s="3">
        <f t="shared" si="15"/>
        <v>252127.76878049044</v>
      </c>
      <c r="Q97" s="2">
        <f t="shared" si="11"/>
        <v>630.31942195121269</v>
      </c>
      <c r="R97" s="3">
        <f t="shared" si="16"/>
        <v>252758.08820244166</v>
      </c>
    </row>
    <row r="98" spans="13:18" x14ac:dyDescent="0.3">
      <c r="M98">
        <f t="shared" si="12"/>
        <v>97</v>
      </c>
      <c r="N98" s="3">
        <f t="shared" si="13"/>
        <v>5000</v>
      </c>
      <c r="O98" s="3">
        <f t="shared" si="14"/>
        <v>252758.08820244166</v>
      </c>
      <c r="P98" s="3">
        <f t="shared" si="15"/>
        <v>247758.08820244166</v>
      </c>
      <c r="Q98" s="2">
        <f t="shared" si="11"/>
        <v>619.39522050609094</v>
      </c>
      <c r="R98" s="3">
        <f t="shared" si="16"/>
        <v>248377.48342294776</v>
      </c>
    </row>
    <row r="99" spans="13:18" x14ac:dyDescent="0.3">
      <c r="M99">
        <f t="shared" si="12"/>
        <v>98</v>
      </c>
      <c r="N99" s="3">
        <f t="shared" si="13"/>
        <v>5000</v>
      </c>
      <c r="O99" s="3">
        <f t="shared" si="14"/>
        <v>248377.48342294776</v>
      </c>
      <c r="P99" s="3">
        <f t="shared" si="15"/>
        <v>243377.48342294776</v>
      </c>
      <c r="Q99" s="2">
        <f t="shared" si="11"/>
        <v>608.44370855735644</v>
      </c>
      <c r="R99" s="3">
        <f t="shared" si="16"/>
        <v>243985.9271315051</v>
      </c>
    </row>
    <row r="100" spans="13:18" x14ac:dyDescent="0.3">
      <c r="M100">
        <f t="shared" si="12"/>
        <v>99</v>
      </c>
      <c r="N100" s="3">
        <f t="shared" si="13"/>
        <v>5000</v>
      </c>
      <c r="O100" s="3">
        <f t="shared" si="14"/>
        <v>243985.9271315051</v>
      </c>
      <c r="P100" s="3">
        <f t="shared" si="15"/>
        <v>238985.9271315051</v>
      </c>
      <c r="Q100" s="2">
        <f t="shared" si="11"/>
        <v>597.46481782875003</v>
      </c>
      <c r="R100" s="3">
        <f t="shared" si="16"/>
        <v>239583.39194933386</v>
      </c>
    </row>
    <row r="101" spans="13:18" x14ac:dyDescent="0.3">
      <c r="M101">
        <f t="shared" si="12"/>
        <v>100</v>
      </c>
      <c r="N101" s="3">
        <f t="shared" si="13"/>
        <v>5000</v>
      </c>
      <c r="O101" s="3">
        <f t="shared" si="14"/>
        <v>239583.39194933386</v>
      </c>
      <c r="P101" s="3">
        <f t="shared" si="15"/>
        <v>234583.39194933386</v>
      </c>
      <c r="Q101" s="2">
        <f t="shared" si="11"/>
        <v>586.45847987332218</v>
      </c>
      <c r="R101" s="3">
        <f t="shared" si="16"/>
        <v>235169.85042920717</v>
      </c>
    </row>
    <row r="102" spans="13:18" x14ac:dyDescent="0.3">
      <c r="M102">
        <f t="shared" si="12"/>
        <v>101</v>
      </c>
      <c r="N102" s="3">
        <f t="shared" si="13"/>
        <v>5000</v>
      </c>
      <c r="O102" s="3">
        <f t="shared" si="14"/>
        <v>235169.85042920717</v>
      </c>
      <c r="P102" s="3">
        <f t="shared" si="15"/>
        <v>230169.85042920717</v>
      </c>
      <c r="Q102" s="2">
        <f t="shared" si="11"/>
        <v>575.4246260730057</v>
      </c>
      <c r="R102" s="3">
        <f t="shared" si="16"/>
        <v>230745.27505528019</v>
      </c>
    </row>
    <row r="103" spans="13:18" x14ac:dyDescent="0.3">
      <c r="M103">
        <f t="shared" si="12"/>
        <v>102</v>
      </c>
      <c r="N103" s="3">
        <f t="shared" si="13"/>
        <v>5000</v>
      </c>
      <c r="O103" s="3">
        <f t="shared" si="14"/>
        <v>230745.27505528019</v>
      </c>
      <c r="P103" s="3">
        <f t="shared" si="15"/>
        <v>225745.27505528019</v>
      </c>
      <c r="Q103" s="2">
        <f t="shared" si="11"/>
        <v>564.36318763818849</v>
      </c>
      <c r="R103" s="3">
        <f t="shared" si="16"/>
        <v>226309.63824291839</v>
      </c>
    </row>
    <row r="104" spans="13:18" x14ac:dyDescent="0.3">
      <c r="M104">
        <f t="shared" si="12"/>
        <v>103</v>
      </c>
      <c r="N104" s="3">
        <f t="shared" si="13"/>
        <v>5000</v>
      </c>
      <c r="O104" s="3">
        <f t="shared" si="14"/>
        <v>226309.63824291839</v>
      </c>
      <c r="P104" s="3">
        <f t="shared" si="15"/>
        <v>221309.63824291839</v>
      </c>
      <c r="Q104" s="2">
        <f t="shared" si="11"/>
        <v>553.27409560728415</v>
      </c>
      <c r="R104" s="3">
        <f t="shared" si="16"/>
        <v>221862.91233852567</v>
      </c>
    </row>
    <row r="105" spans="13:18" x14ac:dyDescent="0.3">
      <c r="M105">
        <f t="shared" si="12"/>
        <v>104</v>
      </c>
      <c r="N105" s="3">
        <f t="shared" si="13"/>
        <v>5000</v>
      </c>
      <c r="O105" s="3">
        <f t="shared" si="14"/>
        <v>221862.91233852567</v>
      </c>
      <c r="P105" s="3">
        <f t="shared" si="15"/>
        <v>216862.91233852567</v>
      </c>
      <c r="Q105" s="2">
        <f t="shared" si="11"/>
        <v>542.15728084630257</v>
      </c>
      <c r="R105" s="3">
        <f t="shared" si="16"/>
        <v>217405.06961937196</v>
      </c>
    </row>
    <row r="106" spans="13:18" x14ac:dyDescent="0.3">
      <c r="M106">
        <f t="shared" si="12"/>
        <v>105</v>
      </c>
      <c r="N106" s="3">
        <f t="shared" si="13"/>
        <v>5000</v>
      </c>
      <c r="O106" s="3">
        <f t="shared" si="14"/>
        <v>217405.06961937196</v>
      </c>
      <c r="P106" s="3">
        <f t="shared" si="15"/>
        <v>212405.06961937196</v>
      </c>
      <c r="Q106" s="2">
        <f t="shared" si="11"/>
        <v>531.0126740484186</v>
      </c>
      <c r="R106" s="3">
        <f t="shared" si="16"/>
        <v>212936.08229342039</v>
      </c>
    </row>
    <row r="107" spans="13:18" x14ac:dyDescent="0.3">
      <c r="M107">
        <f t="shared" si="12"/>
        <v>106</v>
      </c>
      <c r="N107" s="3">
        <f t="shared" si="13"/>
        <v>5000</v>
      </c>
      <c r="O107" s="3">
        <f t="shared" si="14"/>
        <v>212936.08229342039</v>
      </c>
      <c r="P107" s="3">
        <f t="shared" si="15"/>
        <v>207936.08229342039</v>
      </c>
      <c r="Q107" s="2">
        <f t="shared" si="11"/>
        <v>519.84020573353985</v>
      </c>
      <c r="R107" s="3">
        <f t="shared" si="16"/>
        <v>208455.92249915394</v>
      </c>
    </row>
    <row r="108" spans="13:18" x14ac:dyDescent="0.3">
      <c r="M108">
        <f t="shared" si="12"/>
        <v>107</v>
      </c>
      <c r="N108" s="3">
        <f t="shared" si="13"/>
        <v>5000</v>
      </c>
      <c r="O108" s="3">
        <f t="shared" si="14"/>
        <v>208455.92249915394</v>
      </c>
      <c r="P108" s="3">
        <f t="shared" si="15"/>
        <v>203455.92249915394</v>
      </c>
      <c r="Q108" s="2">
        <f t="shared" si="11"/>
        <v>508.63980624787399</v>
      </c>
      <c r="R108" s="3">
        <f t="shared" si="16"/>
        <v>203964.56230540181</v>
      </c>
    </row>
    <row r="109" spans="13:18" x14ac:dyDescent="0.3">
      <c r="M109">
        <f t="shared" si="12"/>
        <v>108</v>
      </c>
      <c r="N109" s="3">
        <f t="shared" si="13"/>
        <v>5000</v>
      </c>
      <c r="O109" s="3">
        <f t="shared" si="14"/>
        <v>203964.56230540181</v>
      </c>
      <c r="P109" s="3">
        <f t="shared" si="15"/>
        <v>198964.56230540181</v>
      </c>
      <c r="Q109" s="2">
        <f t="shared" si="11"/>
        <v>497.41140576349392</v>
      </c>
      <c r="R109" s="3">
        <f t="shared" si="16"/>
        <v>199461.97371116531</v>
      </c>
    </row>
    <row r="110" spans="13:18" x14ac:dyDescent="0.3">
      <c r="M110">
        <f t="shared" si="12"/>
        <v>109</v>
      </c>
      <c r="N110" s="3">
        <f t="shared" si="13"/>
        <v>5000</v>
      </c>
      <c r="O110" s="3">
        <f t="shared" si="14"/>
        <v>199461.97371116531</v>
      </c>
      <c r="P110" s="3">
        <f t="shared" si="15"/>
        <v>194461.97371116531</v>
      </c>
      <c r="Q110" s="2">
        <f t="shared" si="11"/>
        <v>486.1549342779029</v>
      </c>
      <c r="R110" s="3">
        <f t="shared" si="16"/>
        <v>194948.12864544321</v>
      </c>
    </row>
    <row r="111" spans="13:18" x14ac:dyDescent="0.3">
      <c r="M111">
        <f t="shared" si="12"/>
        <v>110</v>
      </c>
      <c r="N111" s="3">
        <f t="shared" si="13"/>
        <v>5000</v>
      </c>
      <c r="O111" s="3">
        <f t="shared" si="14"/>
        <v>194948.12864544321</v>
      </c>
      <c r="P111" s="3">
        <f t="shared" si="15"/>
        <v>189948.12864544321</v>
      </c>
      <c r="Q111" s="2">
        <f t="shared" si="11"/>
        <v>474.87032161359792</v>
      </c>
      <c r="R111" s="3">
        <f t="shared" si="16"/>
        <v>190422.9989670568</v>
      </c>
    </row>
    <row r="112" spans="13:18" x14ac:dyDescent="0.3">
      <c r="M112">
        <f t="shared" si="12"/>
        <v>111</v>
      </c>
      <c r="N112" s="3">
        <f t="shared" si="13"/>
        <v>5000</v>
      </c>
      <c r="O112" s="3">
        <f t="shared" si="14"/>
        <v>190422.9989670568</v>
      </c>
      <c r="P112" s="3">
        <f t="shared" si="15"/>
        <v>185422.9989670568</v>
      </c>
      <c r="Q112" s="2">
        <f t="shared" si="11"/>
        <v>463.55749741763213</v>
      </c>
      <c r="R112" s="3">
        <f t="shared" si="16"/>
        <v>185886.55646447444</v>
      </c>
    </row>
    <row r="113" spans="13:18" x14ac:dyDescent="0.3">
      <c r="M113">
        <f t="shared" si="12"/>
        <v>112</v>
      </c>
      <c r="N113" s="3">
        <f t="shared" si="13"/>
        <v>5000</v>
      </c>
      <c r="O113" s="3">
        <f t="shared" si="14"/>
        <v>185886.55646447444</v>
      </c>
      <c r="P113" s="3">
        <f t="shared" si="15"/>
        <v>180886.55646447444</v>
      </c>
      <c r="Q113" s="2">
        <f t="shared" si="11"/>
        <v>452.21639116117649</v>
      </c>
      <c r="R113" s="3">
        <f t="shared" si="16"/>
        <v>181338.77285563562</v>
      </c>
    </row>
    <row r="114" spans="13:18" x14ac:dyDescent="0.3">
      <c r="M114">
        <f t="shared" si="12"/>
        <v>113</v>
      </c>
      <c r="N114" s="3">
        <f t="shared" si="13"/>
        <v>5000</v>
      </c>
      <c r="O114" s="3">
        <f t="shared" si="14"/>
        <v>181338.77285563562</v>
      </c>
      <c r="P114" s="3">
        <f t="shared" si="15"/>
        <v>176338.77285563562</v>
      </c>
      <c r="Q114" s="2">
        <f t="shared" si="11"/>
        <v>440.84693213907963</v>
      </c>
      <c r="R114" s="3">
        <f t="shared" si="16"/>
        <v>176779.61978777469</v>
      </c>
    </row>
    <row r="115" spans="13:18" x14ac:dyDescent="0.3">
      <c r="M115">
        <f t="shared" si="12"/>
        <v>114</v>
      </c>
      <c r="N115" s="3">
        <f t="shared" si="13"/>
        <v>5000</v>
      </c>
      <c r="O115" s="3">
        <f t="shared" si="14"/>
        <v>176779.61978777469</v>
      </c>
      <c r="P115" s="3">
        <f t="shared" si="15"/>
        <v>171779.61978777469</v>
      </c>
      <c r="Q115" s="2">
        <f t="shared" si="11"/>
        <v>429.44904946942756</v>
      </c>
      <c r="R115" s="3">
        <f t="shared" si="16"/>
        <v>172209.06883724412</v>
      </c>
    </row>
    <row r="116" spans="13:18" x14ac:dyDescent="0.3">
      <c r="M116">
        <f t="shared" si="12"/>
        <v>115</v>
      </c>
      <c r="N116" s="3">
        <f t="shared" si="13"/>
        <v>5000</v>
      </c>
      <c r="O116" s="3">
        <f t="shared" si="14"/>
        <v>172209.06883724412</v>
      </c>
      <c r="P116" s="3">
        <f t="shared" si="15"/>
        <v>167209.06883724412</v>
      </c>
      <c r="Q116" s="2">
        <f t="shared" si="11"/>
        <v>418.02267209310139</v>
      </c>
      <c r="R116" s="3">
        <f t="shared" si="16"/>
        <v>167627.09150933722</v>
      </c>
    </row>
    <row r="117" spans="13:18" x14ac:dyDescent="0.3">
      <c r="M117">
        <f t="shared" si="12"/>
        <v>116</v>
      </c>
      <c r="N117" s="3">
        <f t="shared" si="13"/>
        <v>5000</v>
      </c>
      <c r="O117" s="3">
        <f t="shared" si="14"/>
        <v>167627.09150933722</v>
      </c>
      <c r="P117" s="3">
        <f t="shared" si="15"/>
        <v>162627.09150933722</v>
      </c>
      <c r="Q117" s="2">
        <f t="shared" si="11"/>
        <v>406.56772877333435</v>
      </c>
      <c r="R117" s="3">
        <f t="shared" si="16"/>
        <v>163033.65923811056</v>
      </c>
    </row>
    <row r="118" spans="13:18" x14ac:dyDescent="0.3">
      <c r="M118">
        <f t="shared" si="12"/>
        <v>117</v>
      </c>
      <c r="N118" s="3">
        <f t="shared" si="13"/>
        <v>5000</v>
      </c>
      <c r="O118" s="3">
        <f t="shared" si="14"/>
        <v>163033.65923811056</v>
      </c>
      <c r="P118" s="3">
        <f t="shared" si="15"/>
        <v>158033.65923811056</v>
      </c>
      <c r="Q118" s="2">
        <f t="shared" si="11"/>
        <v>395.08414809526795</v>
      </c>
      <c r="R118" s="3">
        <f t="shared" si="16"/>
        <v>158428.74338620584</v>
      </c>
    </row>
    <row r="119" spans="13:18" x14ac:dyDescent="0.3">
      <c r="M119">
        <f t="shared" si="12"/>
        <v>118</v>
      </c>
      <c r="N119" s="3">
        <f t="shared" si="13"/>
        <v>5000</v>
      </c>
      <c r="O119" s="3">
        <f t="shared" si="14"/>
        <v>158428.74338620584</v>
      </c>
      <c r="P119" s="3">
        <f t="shared" si="15"/>
        <v>153428.74338620584</v>
      </c>
      <c r="Q119" s="2">
        <f t="shared" si="11"/>
        <v>383.57185846550641</v>
      </c>
      <c r="R119" s="3">
        <f t="shared" si="16"/>
        <v>153812.31524467134</v>
      </c>
    </row>
    <row r="120" spans="13:18" x14ac:dyDescent="0.3">
      <c r="M120">
        <f t="shared" si="12"/>
        <v>119</v>
      </c>
      <c r="N120" s="3">
        <f t="shared" si="13"/>
        <v>5000</v>
      </c>
      <c r="O120" s="3">
        <f t="shared" si="14"/>
        <v>153812.31524467134</v>
      </c>
      <c r="P120" s="3">
        <f t="shared" si="15"/>
        <v>148812.31524467134</v>
      </c>
      <c r="Q120" s="2">
        <f t="shared" si="11"/>
        <v>372.0307881116704</v>
      </c>
      <c r="R120" s="3">
        <f t="shared" si="16"/>
        <v>149184.34603278301</v>
      </c>
    </row>
    <row r="121" spans="13:18" x14ac:dyDescent="0.3">
      <c r="M121">
        <f t="shared" si="12"/>
        <v>120</v>
      </c>
      <c r="N121" s="3">
        <f t="shared" si="13"/>
        <v>5000</v>
      </c>
      <c r="O121" s="3">
        <f t="shared" si="14"/>
        <v>149184.34603278301</v>
      </c>
      <c r="P121" s="3">
        <f t="shared" si="15"/>
        <v>144184.34603278301</v>
      </c>
      <c r="Q121" s="2">
        <f t="shared" si="11"/>
        <v>360.46086508194986</v>
      </c>
      <c r="R121" s="3">
        <f t="shared" si="16"/>
        <v>144544.80689786497</v>
      </c>
    </row>
    <row r="122" spans="13:18" x14ac:dyDescent="0.3">
      <c r="M122">
        <f t="shared" si="12"/>
        <v>121</v>
      </c>
      <c r="N122" s="3">
        <f t="shared" si="13"/>
        <v>5000</v>
      </c>
      <c r="O122" s="3">
        <f t="shared" si="14"/>
        <v>144544.80689786497</v>
      </c>
      <c r="P122" s="3">
        <f t="shared" si="15"/>
        <v>139544.80689786497</v>
      </c>
      <c r="Q122" s="2">
        <f t="shared" si="11"/>
        <v>348.86201724465496</v>
      </c>
      <c r="R122" s="3">
        <f t="shared" si="16"/>
        <v>139893.66891510962</v>
      </c>
    </row>
    <row r="123" spans="13:18" x14ac:dyDescent="0.3">
      <c r="M123">
        <f t="shared" si="12"/>
        <v>122</v>
      </c>
      <c r="N123" s="3">
        <f t="shared" si="13"/>
        <v>5000</v>
      </c>
      <c r="O123" s="3">
        <f t="shared" si="14"/>
        <v>139893.66891510962</v>
      </c>
      <c r="P123" s="3">
        <f t="shared" si="15"/>
        <v>134893.66891510962</v>
      </c>
      <c r="Q123" s="2">
        <f t="shared" si="11"/>
        <v>337.23417228776685</v>
      </c>
      <c r="R123" s="3">
        <f t="shared" si="16"/>
        <v>135230.9030873974</v>
      </c>
    </row>
    <row r="124" spans="13:18" x14ac:dyDescent="0.3">
      <c r="M124">
        <f t="shared" si="12"/>
        <v>123</v>
      </c>
      <c r="N124" s="3">
        <f t="shared" si="13"/>
        <v>5000</v>
      </c>
      <c r="O124" s="3">
        <f t="shared" si="14"/>
        <v>135230.9030873974</v>
      </c>
      <c r="P124" s="3">
        <f t="shared" si="15"/>
        <v>130230.9030873974</v>
      </c>
      <c r="Q124" s="2">
        <f t="shared" si="11"/>
        <v>325.57725771848658</v>
      </c>
      <c r="R124" s="3">
        <f t="shared" si="16"/>
        <v>130556.48034511588</v>
      </c>
    </row>
    <row r="125" spans="13:18" x14ac:dyDescent="0.3">
      <c r="M125">
        <f t="shared" si="12"/>
        <v>124</v>
      </c>
      <c r="N125" s="3">
        <f t="shared" si="13"/>
        <v>5000</v>
      </c>
      <c r="O125" s="3">
        <f t="shared" si="14"/>
        <v>130556.48034511588</v>
      </c>
      <c r="P125" s="3">
        <f t="shared" si="15"/>
        <v>125556.48034511588</v>
      </c>
      <c r="Q125" s="2">
        <f t="shared" si="11"/>
        <v>313.89120086278302</v>
      </c>
      <c r="R125" s="3">
        <f t="shared" si="16"/>
        <v>125870.37154597866</v>
      </c>
    </row>
    <row r="126" spans="13:18" x14ac:dyDescent="0.3">
      <c r="M126">
        <f t="shared" si="12"/>
        <v>125</v>
      </c>
      <c r="N126" s="3">
        <f t="shared" si="13"/>
        <v>5000</v>
      </c>
      <c r="O126" s="3">
        <f t="shared" si="14"/>
        <v>125870.37154597866</v>
      </c>
      <c r="P126" s="3">
        <f t="shared" si="15"/>
        <v>120870.37154597866</v>
      </c>
      <c r="Q126" s="2">
        <f t="shared" si="11"/>
        <v>302.1759288649402</v>
      </c>
      <c r="R126" s="3">
        <f t="shared" si="16"/>
        <v>121172.5474748436</v>
      </c>
    </row>
    <row r="127" spans="13:18" x14ac:dyDescent="0.3">
      <c r="M127">
        <f t="shared" si="12"/>
        <v>126</v>
      </c>
      <c r="N127" s="3">
        <f t="shared" si="13"/>
        <v>5000</v>
      </c>
      <c r="O127" s="3">
        <f t="shared" si="14"/>
        <v>121172.5474748436</v>
      </c>
      <c r="P127" s="3">
        <f t="shared" si="15"/>
        <v>116172.5474748436</v>
      </c>
      <c r="Q127" s="2">
        <f t="shared" si="11"/>
        <v>290.4313686871028</v>
      </c>
      <c r="R127" s="3">
        <f t="shared" si="16"/>
        <v>116462.9788435307</v>
      </c>
    </row>
    <row r="128" spans="13:18" x14ac:dyDescent="0.3">
      <c r="M128">
        <f t="shared" si="12"/>
        <v>127</v>
      </c>
      <c r="N128" s="3">
        <f t="shared" si="13"/>
        <v>5000</v>
      </c>
      <c r="O128" s="3">
        <f t="shared" si="14"/>
        <v>116462.9788435307</v>
      </c>
      <c r="P128" s="3">
        <f t="shared" si="15"/>
        <v>111462.9788435307</v>
      </c>
      <c r="Q128" s="2">
        <f t="shared" si="11"/>
        <v>278.6574471088208</v>
      </c>
      <c r="R128" s="3">
        <f t="shared" si="16"/>
        <v>111741.63629063952</v>
      </c>
    </row>
    <row r="129" spans="13:18" x14ac:dyDescent="0.3">
      <c r="M129">
        <f t="shared" si="12"/>
        <v>128</v>
      </c>
      <c r="N129" s="3">
        <f t="shared" si="13"/>
        <v>5000</v>
      </c>
      <c r="O129" s="3">
        <f t="shared" si="14"/>
        <v>111741.63629063952</v>
      </c>
      <c r="P129" s="3">
        <f t="shared" si="15"/>
        <v>106741.63629063952</v>
      </c>
      <c r="Q129" s="2">
        <f t="shared" si="11"/>
        <v>266.85409072659314</v>
      </c>
      <c r="R129" s="3">
        <f t="shared" si="16"/>
        <v>107008.49038136612</v>
      </c>
    </row>
    <row r="130" spans="13:18" x14ac:dyDescent="0.3">
      <c r="M130">
        <f t="shared" si="12"/>
        <v>129</v>
      </c>
      <c r="N130" s="3">
        <f t="shared" si="13"/>
        <v>5000</v>
      </c>
      <c r="O130" s="3">
        <f t="shared" si="14"/>
        <v>107008.49038136612</v>
      </c>
      <c r="P130" s="3">
        <f t="shared" si="15"/>
        <v>102008.49038136612</v>
      </c>
      <c r="Q130" s="2">
        <f t="shared" si="11"/>
        <v>255.02122595340987</v>
      </c>
      <c r="R130" s="3">
        <f t="shared" si="16"/>
        <v>102263.51160731954</v>
      </c>
    </row>
    <row r="131" spans="13:18" x14ac:dyDescent="0.3">
      <c r="M131">
        <f t="shared" si="12"/>
        <v>130</v>
      </c>
      <c r="N131" s="3">
        <f t="shared" si="13"/>
        <v>5000</v>
      </c>
      <c r="O131" s="3">
        <f t="shared" si="14"/>
        <v>102263.51160731954</v>
      </c>
      <c r="P131" s="3">
        <f t="shared" si="15"/>
        <v>97263.511607319539</v>
      </c>
      <c r="Q131" s="2">
        <f t="shared" si="11"/>
        <v>243.15877901829367</v>
      </c>
      <c r="R131" s="3">
        <f t="shared" si="16"/>
        <v>97506.670386337835</v>
      </c>
    </row>
    <row r="132" spans="13:18" x14ac:dyDescent="0.3">
      <c r="M132">
        <f t="shared" si="12"/>
        <v>131</v>
      </c>
      <c r="N132" s="3">
        <f t="shared" si="13"/>
        <v>5000</v>
      </c>
      <c r="O132" s="3">
        <f t="shared" si="14"/>
        <v>97506.670386337835</v>
      </c>
      <c r="P132" s="3">
        <f t="shared" si="15"/>
        <v>92506.670386337835</v>
      </c>
      <c r="Q132" s="2">
        <f t="shared" ref="Q132:Q195" si="17">P132*($K$7-1)</f>
        <v>231.26667596583965</v>
      </c>
      <c r="R132" s="3">
        <f t="shared" si="16"/>
        <v>92737.937062303681</v>
      </c>
    </row>
    <row r="133" spans="13:18" x14ac:dyDescent="0.3">
      <c r="M133">
        <f t="shared" si="12"/>
        <v>132</v>
      </c>
      <c r="N133" s="3">
        <f t="shared" si="13"/>
        <v>5000</v>
      </c>
      <c r="O133" s="3">
        <f t="shared" si="14"/>
        <v>92737.937062303681</v>
      </c>
      <c r="P133" s="3">
        <f t="shared" si="15"/>
        <v>87737.937062303681</v>
      </c>
      <c r="Q133" s="2">
        <f t="shared" si="17"/>
        <v>219.34484265575452</v>
      </c>
      <c r="R133" s="3">
        <f t="shared" si="16"/>
        <v>87957.28190495944</v>
      </c>
    </row>
    <row r="134" spans="13:18" x14ac:dyDescent="0.3">
      <c r="M134">
        <f t="shared" si="12"/>
        <v>133</v>
      </c>
      <c r="N134" s="3">
        <f t="shared" si="13"/>
        <v>5000</v>
      </c>
      <c r="O134" s="3">
        <f t="shared" si="14"/>
        <v>87957.28190495944</v>
      </c>
      <c r="P134" s="3">
        <f t="shared" si="15"/>
        <v>82957.28190495944</v>
      </c>
      <c r="Q134" s="2">
        <f t="shared" si="17"/>
        <v>207.39320476239419</v>
      </c>
      <c r="R134" s="3">
        <f t="shared" si="16"/>
        <v>83164.675109721837</v>
      </c>
    </row>
    <row r="135" spans="13:18" x14ac:dyDescent="0.3">
      <c r="M135">
        <f t="shared" si="12"/>
        <v>134</v>
      </c>
      <c r="N135" s="3">
        <f t="shared" si="13"/>
        <v>5000</v>
      </c>
      <c r="O135" s="3">
        <f t="shared" si="14"/>
        <v>83164.675109721837</v>
      </c>
      <c r="P135" s="3">
        <f t="shared" si="15"/>
        <v>78164.675109721837</v>
      </c>
      <c r="Q135" s="2">
        <f t="shared" si="17"/>
        <v>195.41168777430042</v>
      </c>
      <c r="R135" s="3">
        <f t="shared" si="16"/>
        <v>78360.086797496144</v>
      </c>
    </row>
    <row r="136" spans="13:18" x14ac:dyDescent="0.3">
      <c r="M136">
        <f t="shared" si="12"/>
        <v>135</v>
      </c>
      <c r="N136" s="3">
        <f t="shared" si="13"/>
        <v>5000</v>
      </c>
      <c r="O136" s="3">
        <f t="shared" si="14"/>
        <v>78360.086797496144</v>
      </c>
      <c r="P136" s="3">
        <f t="shared" si="15"/>
        <v>73360.086797496144</v>
      </c>
      <c r="Q136" s="2">
        <f t="shared" si="17"/>
        <v>183.40021699373645</v>
      </c>
      <c r="R136" s="3">
        <f t="shared" si="16"/>
        <v>73543.487014489874</v>
      </c>
    </row>
    <row r="137" spans="13:18" x14ac:dyDescent="0.3">
      <c r="M137">
        <f t="shared" si="12"/>
        <v>136</v>
      </c>
      <c r="N137" s="3">
        <f t="shared" si="13"/>
        <v>5000</v>
      </c>
      <c r="O137" s="3">
        <f t="shared" si="14"/>
        <v>73543.487014489874</v>
      </c>
      <c r="P137" s="3">
        <f t="shared" si="15"/>
        <v>68543.487014489874</v>
      </c>
      <c r="Q137" s="2">
        <f t="shared" si="17"/>
        <v>171.35871753622104</v>
      </c>
      <c r="R137" s="3">
        <f t="shared" si="16"/>
        <v>68714.845732026093</v>
      </c>
    </row>
    <row r="138" spans="13:18" x14ac:dyDescent="0.3">
      <c r="M138">
        <f t="shared" si="12"/>
        <v>137</v>
      </c>
      <c r="N138" s="3">
        <f t="shared" si="13"/>
        <v>5000</v>
      </c>
      <c r="O138" s="3">
        <f t="shared" si="14"/>
        <v>68714.845732026093</v>
      </c>
      <c r="P138" s="3">
        <f t="shared" si="15"/>
        <v>63714.845732026093</v>
      </c>
      <c r="Q138" s="2">
        <f t="shared" si="17"/>
        <v>159.28711433006183</v>
      </c>
      <c r="R138" s="3">
        <f t="shared" si="16"/>
        <v>63874.132846356159</v>
      </c>
    </row>
    <row r="139" spans="13:18" x14ac:dyDescent="0.3">
      <c r="M139">
        <f t="shared" si="12"/>
        <v>138</v>
      </c>
      <c r="N139" s="3">
        <f t="shared" si="13"/>
        <v>5000</v>
      </c>
      <c r="O139" s="3">
        <f t="shared" si="14"/>
        <v>63874.132846356159</v>
      </c>
      <c r="P139" s="3">
        <f t="shared" si="15"/>
        <v>58874.132846356159</v>
      </c>
      <c r="Q139" s="2">
        <f t="shared" si="17"/>
        <v>147.18533211588726</v>
      </c>
      <c r="R139" s="3">
        <f t="shared" si="16"/>
        <v>59021.318178472044</v>
      </c>
    </row>
    <row r="140" spans="13:18" x14ac:dyDescent="0.3">
      <c r="M140">
        <f t="shared" si="12"/>
        <v>139</v>
      </c>
      <c r="N140" s="3">
        <f t="shared" si="13"/>
        <v>5000</v>
      </c>
      <c r="O140" s="3">
        <f t="shared" si="14"/>
        <v>59021.318178472044</v>
      </c>
      <c r="P140" s="3">
        <f t="shared" si="15"/>
        <v>54021.318178472044</v>
      </c>
      <c r="Q140" s="2">
        <f t="shared" si="17"/>
        <v>135.05329544617723</v>
      </c>
      <c r="R140" s="3">
        <f t="shared" si="16"/>
        <v>54156.371473918218</v>
      </c>
    </row>
    <row r="141" spans="13:18" x14ac:dyDescent="0.3">
      <c r="M141">
        <f t="shared" si="12"/>
        <v>140</v>
      </c>
      <c r="N141" s="3">
        <f t="shared" si="13"/>
        <v>5000</v>
      </c>
      <c r="O141" s="3">
        <f t="shared" si="14"/>
        <v>54156.371473918218</v>
      </c>
      <c r="P141" s="3">
        <f t="shared" si="15"/>
        <v>49156.371473918218</v>
      </c>
      <c r="Q141" s="2">
        <f t="shared" si="17"/>
        <v>122.89092868479293</v>
      </c>
      <c r="R141" s="3">
        <f t="shared" si="16"/>
        <v>49279.26240260301</v>
      </c>
    </row>
    <row r="142" spans="13:18" x14ac:dyDescent="0.3">
      <c r="M142">
        <f t="shared" si="12"/>
        <v>141</v>
      </c>
      <c r="N142" s="3">
        <f t="shared" si="13"/>
        <v>5000</v>
      </c>
      <c r="O142" s="3">
        <f t="shared" si="14"/>
        <v>49279.26240260301</v>
      </c>
      <c r="P142" s="3">
        <f t="shared" si="15"/>
        <v>44279.26240260301</v>
      </c>
      <c r="Q142" s="2">
        <f t="shared" si="17"/>
        <v>110.69815600650516</v>
      </c>
      <c r="R142" s="3">
        <f t="shared" si="16"/>
        <v>44389.960558609513</v>
      </c>
    </row>
    <row r="143" spans="13:18" x14ac:dyDescent="0.3">
      <c r="M143">
        <f t="shared" ref="M143:M206" si="18">M142+1</f>
        <v>142</v>
      </c>
      <c r="N143" s="3">
        <f t="shared" ref="N143:N206" si="19">N142</f>
        <v>5000</v>
      </c>
      <c r="O143" s="3">
        <f t="shared" ref="O143:O206" si="20">R142</f>
        <v>44389.960558609513</v>
      </c>
      <c r="P143" s="3">
        <f t="shared" ref="P143:P206" si="21">O143-N143</f>
        <v>39389.960558609513</v>
      </c>
      <c r="Q143" s="2">
        <f t="shared" si="17"/>
        <v>98.474901396521688</v>
      </c>
      <c r="R143" s="3">
        <f t="shared" ref="R143:R206" si="22">P143+Q143</f>
        <v>39488.435460006032</v>
      </c>
    </row>
    <row r="144" spans="13:18" x14ac:dyDescent="0.3">
      <c r="M144">
        <f t="shared" si="18"/>
        <v>143</v>
      </c>
      <c r="N144" s="3">
        <f t="shared" si="19"/>
        <v>5000</v>
      </c>
      <c r="O144" s="3">
        <f t="shared" si="20"/>
        <v>39488.435460006032</v>
      </c>
      <c r="P144" s="3">
        <f t="shared" si="21"/>
        <v>34488.435460006032</v>
      </c>
      <c r="Q144" s="2">
        <f t="shared" si="17"/>
        <v>86.221088650013243</v>
      </c>
      <c r="R144" s="3">
        <f t="shared" si="22"/>
        <v>34574.656548656043</v>
      </c>
    </row>
    <row r="145" spans="13:18" x14ac:dyDescent="0.3">
      <c r="M145">
        <f t="shared" si="18"/>
        <v>144</v>
      </c>
      <c r="N145" s="3">
        <f t="shared" si="19"/>
        <v>5000</v>
      </c>
      <c r="O145" s="3">
        <f t="shared" si="20"/>
        <v>34574.656548656043</v>
      </c>
      <c r="P145" s="3">
        <f t="shared" si="21"/>
        <v>29574.656548656043</v>
      </c>
      <c r="Q145" s="2">
        <f t="shared" si="17"/>
        <v>73.93664137163853</v>
      </c>
      <c r="R145" s="3">
        <f t="shared" si="22"/>
        <v>29648.593190027681</v>
      </c>
    </row>
    <row r="146" spans="13:18" x14ac:dyDescent="0.3">
      <c r="M146">
        <f t="shared" si="18"/>
        <v>145</v>
      </c>
      <c r="N146" s="3">
        <f t="shared" si="19"/>
        <v>5000</v>
      </c>
      <c r="O146" s="3">
        <f t="shared" si="20"/>
        <v>29648.593190027681</v>
      </c>
      <c r="P146" s="3">
        <f t="shared" si="21"/>
        <v>24648.593190027681</v>
      </c>
      <c r="Q146" s="2">
        <f t="shared" si="17"/>
        <v>61.621482975067892</v>
      </c>
      <c r="R146" s="3">
        <f t="shared" si="22"/>
        <v>24710.214673002749</v>
      </c>
    </row>
    <row r="147" spans="13:18" x14ac:dyDescent="0.3">
      <c r="M147">
        <f t="shared" si="18"/>
        <v>146</v>
      </c>
      <c r="N147" s="3">
        <f t="shared" si="19"/>
        <v>5000</v>
      </c>
      <c r="O147" s="3">
        <f t="shared" si="20"/>
        <v>24710.214673002749</v>
      </c>
      <c r="P147" s="3">
        <f t="shared" si="21"/>
        <v>19710.214673002749</v>
      </c>
      <c r="Q147" s="2">
        <f t="shared" si="17"/>
        <v>49.275536682505823</v>
      </c>
      <c r="R147" s="3">
        <f t="shared" si="22"/>
        <v>19759.490209685253</v>
      </c>
    </row>
    <row r="148" spans="13:18" x14ac:dyDescent="0.3">
      <c r="M148">
        <f t="shared" si="18"/>
        <v>147</v>
      </c>
      <c r="N148" s="3">
        <f t="shared" si="19"/>
        <v>5000</v>
      </c>
      <c r="O148" s="3">
        <f t="shared" si="20"/>
        <v>19759.490209685253</v>
      </c>
      <c r="P148" s="3">
        <f t="shared" si="21"/>
        <v>14759.490209685253</v>
      </c>
      <c r="Q148" s="2">
        <f t="shared" si="17"/>
        <v>36.898725524212345</v>
      </c>
      <c r="R148" s="3">
        <f t="shared" si="22"/>
        <v>14796.388935209465</v>
      </c>
    </row>
    <row r="149" spans="13:18" x14ac:dyDescent="0.3">
      <c r="M149">
        <f t="shared" si="18"/>
        <v>148</v>
      </c>
      <c r="N149" s="3">
        <f t="shared" si="19"/>
        <v>5000</v>
      </c>
      <c r="O149" s="3">
        <f t="shared" si="20"/>
        <v>14796.388935209465</v>
      </c>
      <c r="P149" s="3">
        <f t="shared" si="21"/>
        <v>9796.3889352094648</v>
      </c>
      <c r="Q149" s="2">
        <f t="shared" si="17"/>
        <v>24.490972338023141</v>
      </c>
      <c r="R149" s="3">
        <f t="shared" si="22"/>
        <v>9820.8799075474872</v>
      </c>
    </row>
    <row r="150" spans="13:18" x14ac:dyDescent="0.3">
      <c r="M150">
        <f t="shared" si="18"/>
        <v>149</v>
      </c>
      <c r="N150" s="3">
        <f t="shared" si="19"/>
        <v>5000</v>
      </c>
      <c r="O150" s="3">
        <f t="shared" si="20"/>
        <v>9820.8799075474872</v>
      </c>
      <c r="P150" s="3">
        <f t="shared" si="21"/>
        <v>4820.8799075474872</v>
      </c>
      <c r="Q150" s="2">
        <f t="shared" si="17"/>
        <v>12.05219976886846</v>
      </c>
      <c r="R150" s="3">
        <f t="shared" si="22"/>
        <v>4832.9321073163555</v>
      </c>
    </row>
    <row r="151" spans="13:18" x14ac:dyDescent="0.3">
      <c r="M151">
        <f t="shared" si="18"/>
        <v>150</v>
      </c>
      <c r="N151" s="3">
        <f t="shared" si="19"/>
        <v>5000</v>
      </c>
      <c r="O151" s="3">
        <f t="shared" si="20"/>
        <v>4832.9321073163555</v>
      </c>
      <c r="P151" s="3">
        <f t="shared" si="21"/>
        <v>-167.06789268364446</v>
      </c>
      <c r="Q151" s="2">
        <f t="shared" si="17"/>
        <v>-0.41766973170910227</v>
      </c>
      <c r="R151" s="3">
        <f t="shared" si="22"/>
        <v>-167.48556241535357</v>
      </c>
    </row>
    <row r="152" spans="13:18" x14ac:dyDescent="0.3">
      <c r="N152" s="3"/>
      <c r="O152" s="3"/>
      <c r="P152" s="3"/>
      <c r="R152" s="3"/>
    </row>
    <row r="153" spans="13:18" x14ac:dyDescent="0.3">
      <c r="N153" s="3"/>
      <c r="O153" s="3"/>
      <c r="P153" s="3"/>
      <c r="R153" s="3"/>
    </row>
    <row r="154" spans="13:18" x14ac:dyDescent="0.3">
      <c r="N154" s="3"/>
      <c r="O154" s="3"/>
      <c r="P154" s="3"/>
      <c r="R154" s="3"/>
    </row>
    <row r="155" spans="13:18" x14ac:dyDescent="0.3">
      <c r="N155" s="3"/>
      <c r="O155" s="3"/>
      <c r="P155" s="3"/>
      <c r="R155" s="3"/>
    </row>
    <row r="156" spans="13:18" x14ac:dyDescent="0.3">
      <c r="N156" s="3"/>
      <c r="O156" s="3"/>
      <c r="P156" s="3"/>
      <c r="R156" s="3"/>
    </row>
    <row r="157" spans="13:18" x14ac:dyDescent="0.3">
      <c r="N157" s="3"/>
      <c r="O157" s="3"/>
      <c r="P157" s="3"/>
      <c r="R157" s="3"/>
    </row>
    <row r="158" spans="13:18" x14ac:dyDescent="0.3">
      <c r="N158" s="3"/>
      <c r="O158" s="3"/>
      <c r="P158" s="3"/>
      <c r="R158" s="3"/>
    </row>
    <row r="159" spans="13:18" x14ac:dyDescent="0.3">
      <c r="N159" s="3"/>
      <c r="O159" s="3"/>
      <c r="P159" s="3"/>
      <c r="R159" s="3"/>
    </row>
    <row r="160" spans="13:18" x14ac:dyDescent="0.3">
      <c r="N160" s="3"/>
      <c r="O160" s="3"/>
      <c r="P160" s="3"/>
      <c r="R160" s="3"/>
    </row>
    <row r="161" spans="14:18" x14ac:dyDescent="0.3">
      <c r="N161" s="3"/>
      <c r="O161" s="3"/>
      <c r="P161" s="3"/>
      <c r="R161" s="3"/>
    </row>
    <row r="162" spans="14:18" x14ac:dyDescent="0.3">
      <c r="N162" s="3"/>
      <c r="O162" s="3"/>
      <c r="P162" s="3"/>
      <c r="R162" s="3"/>
    </row>
    <row r="163" spans="14:18" x14ac:dyDescent="0.3">
      <c r="N163" s="3"/>
      <c r="O163" s="3"/>
      <c r="P163" s="3"/>
      <c r="R163" s="3"/>
    </row>
    <row r="164" spans="14:18" x14ac:dyDescent="0.3">
      <c r="N164" s="3"/>
      <c r="O164" s="3"/>
      <c r="P164" s="3"/>
      <c r="R164" s="3"/>
    </row>
    <row r="165" spans="14:18" x14ac:dyDescent="0.3">
      <c r="N165" s="3"/>
      <c r="O165" s="3"/>
      <c r="P165" s="3"/>
      <c r="R165" s="3"/>
    </row>
    <row r="166" spans="14:18" x14ac:dyDescent="0.3">
      <c r="N166" s="3"/>
      <c r="O166" s="3"/>
      <c r="P166" s="3"/>
      <c r="R166" s="3"/>
    </row>
    <row r="167" spans="14:18" x14ac:dyDescent="0.3">
      <c r="N167" s="3"/>
      <c r="O167" s="3"/>
      <c r="P167" s="3"/>
      <c r="R167" s="3"/>
    </row>
    <row r="168" spans="14:18" x14ac:dyDescent="0.3">
      <c r="N168" s="3"/>
      <c r="O168" s="3"/>
      <c r="P168" s="3"/>
      <c r="R168" s="3"/>
    </row>
    <row r="169" spans="14:18" x14ac:dyDescent="0.3">
      <c r="N169" s="3"/>
      <c r="O169" s="3"/>
      <c r="P169" s="3"/>
      <c r="R169" s="3"/>
    </row>
    <row r="170" spans="14:18" x14ac:dyDescent="0.3">
      <c r="N170" s="3"/>
      <c r="O170" s="3"/>
      <c r="P170" s="3"/>
      <c r="R170" s="3"/>
    </row>
    <row r="171" spans="14:18" x14ac:dyDescent="0.3">
      <c r="N171" s="3"/>
      <c r="O171" s="3"/>
      <c r="P171" s="3"/>
      <c r="R171" s="3"/>
    </row>
    <row r="172" spans="14:18" x14ac:dyDescent="0.3">
      <c r="N172" s="3"/>
      <c r="O172" s="3"/>
      <c r="P172" s="3"/>
      <c r="R172" s="3"/>
    </row>
    <row r="173" spans="14:18" x14ac:dyDescent="0.3">
      <c r="N173" s="3"/>
      <c r="O173" s="3"/>
      <c r="P173" s="3"/>
      <c r="R173" s="3"/>
    </row>
    <row r="174" spans="14:18" x14ac:dyDescent="0.3">
      <c r="N174" s="3"/>
      <c r="O174" s="3"/>
      <c r="P174" s="3"/>
      <c r="R174" s="3"/>
    </row>
    <row r="175" spans="14:18" x14ac:dyDescent="0.3">
      <c r="N175" s="3"/>
      <c r="O175" s="3"/>
      <c r="P175" s="3"/>
      <c r="R175" s="3"/>
    </row>
    <row r="176" spans="14:18" x14ac:dyDescent="0.3">
      <c r="N176" s="3"/>
      <c r="O176" s="3"/>
      <c r="P176" s="3"/>
      <c r="R176" s="3"/>
    </row>
    <row r="177" spans="14:18" x14ac:dyDescent="0.3">
      <c r="N177" s="3"/>
      <c r="O177" s="3"/>
      <c r="P177" s="3"/>
      <c r="R177" s="3"/>
    </row>
    <row r="178" spans="14:18" x14ac:dyDescent="0.3">
      <c r="N178" s="3"/>
      <c r="O178" s="3"/>
      <c r="P178" s="3"/>
      <c r="R178" s="3"/>
    </row>
    <row r="179" spans="14:18" x14ac:dyDescent="0.3">
      <c r="N179" s="3"/>
      <c r="O179" s="3"/>
      <c r="P179" s="3"/>
      <c r="R179" s="3"/>
    </row>
    <row r="180" spans="14:18" x14ac:dyDescent="0.3">
      <c r="N180" s="3"/>
      <c r="O180" s="3"/>
      <c r="P180" s="3"/>
      <c r="R180" s="3"/>
    </row>
    <row r="181" spans="14:18" x14ac:dyDescent="0.3">
      <c r="N181" s="3"/>
      <c r="O181" s="3"/>
      <c r="P181" s="3"/>
      <c r="R181" s="3"/>
    </row>
    <row r="182" spans="14:18" x14ac:dyDescent="0.3">
      <c r="N182" s="3"/>
      <c r="O182" s="3"/>
      <c r="P182" s="3"/>
      <c r="R182" s="3"/>
    </row>
    <row r="183" spans="14:18" x14ac:dyDescent="0.3">
      <c r="N183" s="3"/>
      <c r="O183" s="3"/>
      <c r="P183" s="3"/>
      <c r="R183" s="3"/>
    </row>
    <row r="184" spans="14:18" x14ac:dyDescent="0.3">
      <c r="N184" s="3"/>
      <c r="O184" s="3"/>
      <c r="P184" s="3"/>
      <c r="R184" s="3"/>
    </row>
    <row r="185" spans="14:18" x14ac:dyDescent="0.3">
      <c r="N185" s="3"/>
      <c r="O185" s="3"/>
      <c r="P185" s="3"/>
      <c r="R185" s="3"/>
    </row>
    <row r="186" spans="14:18" x14ac:dyDescent="0.3">
      <c r="N186" s="3"/>
      <c r="O186" s="3"/>
      <c r="P186" s="3"/>
      <c r="R186" s="3"/>
    </row>
    <row r="187" spans="14:18" x14ac:dyDescent="0.3">
      <c r="N187" s="3"/>
      <c r="O187" s="3"/>
      <c r="P187" s="3"/>
      <c r="R187" s="3"/>
    </row>
    <row r="188" spans="14:18" x14ac:dyDescent="0.3">
      <c r="N188" s="3"/>
      <c r="O188" s="3"/>
      <c r="P188" s="3"/>
      <c r="R188" s="3"/>
    </row>
    <row r="189" spans="14:18" x14ac:dyDescent="0.3">
      <c r="N189" s="3"/>
      <c r="O189" s="3"/>
      <c r="P189" s="3"/>
      <c r="R189" s="3"/>
    </row>
    <row r="190" spans="14:18" x14ac:dyDescent="0.3">
      <c r="N190" s="3"/>
      <c r="O190" s="3"/>
      <c r="P190" s="3"/>
      <c r="R190" s="3"/>
    </row>
    <row r="191" spans="14:18" x14ac:dyDescent="0.3">
      <c r="N191" s="3"/>
      <c r="O191" s="3"/>
      <c r="P191" s="3"/>
      <c r="R191" s="3"/>
    </row>
    <row r="192" spans="14:18" x14ac:dyDescent="0.3">
      <c r="N192" s="3"/>
      <c r="O192" s="3"/>
      <c r="P192" s="3"/>
      <c r="R192" s="3"/>
    </row>
    <row r="193" spans="14:18" x14ac:dyDescent="0.3">
      <c r="N193" s="3"/>
      <c r="O193" s="3"/>
      <c r="P193" s="3"/>
      <c r="R193" s="3"/>
    </row>
    <row r="194" spans="14:18" x14ac:dyDescent="0.3">
      <c r="N194" s="3"/>
      <c r="O194" s="3"/>
      <c r="P194" s="3"/>
      <c r="R194" s="3"/>
    </row>
    <row r="195" spans="14:18" x14ac:dyDescent="0.3">
      <c r="N195" s="3"/>
      <c r="O195" s="3"/>
      <c r="P195" s="3"/>
      <c r="R195" s="3"/>
    </row>
    <row r="196" spans="14:18" x14ac:dyDescent="0.3">
      <c r="N196" s="3"/>
      <c r="O196" s="3"/>
      <c r="P196" s="3"/>
      <c r="R196" s="3"/>
    </row>
    <row r="197" spans="14:18" x14ac:dyDescent="0.3">
      <c r="N197" s="3"/>
      <c r="O197" s="3"/>
      <c r="P197" s="3"/>
      <c r="R197" s="3"/>
    </row>
    <row r="198" spans="14:18" x14ac:dyDescent="0.3">
      <c r="N198" s="3"/>
      <c r="O198" s="3"/>
      <c r="P198" s="3"/>
      <c r="R198" s="3"/>
    </row>
    <row r="199" spans="14:18" x14ac:dyDescent="0.3">
      <c r="N199" s="3"/>
      <c r="O199" s="3"/>
      <c r="P199" s="3"/>
      <c r="R199" s="3"/>
    </row>
    <row r="200" spans="14:18" x14ac:dyDescent="0.3">
      <c r="N200" s="3"/>
      <c r="O200" s="3"/>
      <c r="P200" s="3"/>
      <c r="R200" s="3"/>
    </row>
    <row r="201" spans="14:18" x14ac:dyDescent="0.3">
      <c r="N201" s="3"/>
      <c r="O201" s="3"/>
      <c r="P201" s="3"/>
      <c r="R201" s="3"/>
    </row>
    <row r="202" spans="14:18" x14ac:dyDescent="0.3">
      <c r="N202" s="3"/>
      <c r="O202" s="3"/>
      <c r="P202" s="3"/>
      <c r="R202" s="3"/>
    </row>
    <row r="203" spans="14:18" x14ac:dyDescent="0.3">
      <c r="N203" s="3"/>
      <c r="O203" s="3"/>
      <c r="P203" s="3"/>
      <c r="R203" s="3"/>
    </row>
    <row r="204" spans="14:18" x14ac:dyDescent="0.3">
      <c r="N204" s="3"/>
      <c r="O204" s="3"/>
      <c r="P204" s="3"/>
      <c r="R204" s="3"/>
    </row>
    <row r="205" spans="14:18" x14ac:dyDescent="0.3">
      <c r="N205" s="3"/>
      <c r="O205" s="3"/>
      <c r="P205" s="3"/>
      <c r="R205" s="3"/>
    </row>
    <row r="206" spans="14:18" x14ac:dyDescent="0.3">
      <c r="N206" s="3"/>
      <c r="O206" s="3"/>
      <c r="P206" s="3"/>
      <c r="R206" s="3"/>
    </row>
    <row r="207" spans="14:18" x14ac:dyDescent="0.3">
      <c r="N207" s="3"/>
      <c r="O207" s="3"/>
      <c r="P207" s="3"/>
      <c r="R207" s="3"/>
    </row>
    <row r="208" spans="14:18" x14ac:dyDescent="0.3">
      <c r="N208" s="3"/>
      <c r="O208" s="3"/>
      <c r="P208" s="3"/>
      <c r="R208" s="3"/>
    </row>
    <row r="209" spans="14:18" x14ac:dyDescent="0.3">
      <c r="N209" s="3"/>
      <c r="O209" s="3"/>
      <c r="P209" s="3"/>
      <c r="R209" s="3"/>
    </row>
    <row r="210" spans="14:18" x14ac:dyDescent="0.3">
      <c r="N210" s="3"/>
      <c r="O210" s="3"/>
      <c r="P210" s="3"/>
      <c r="R210" s="3"/>
    </row>
    <row r="211" spans="14:18" x14ac:dyDescent="0.3">
      <c r="N211" s="3"/>
      <c r="O211" s="3"/>
      <c r="P211" s="3"/>
      <c r="R211" s="3"/>
    </row>
    <row r="212" spans="14:18" x14ac:dyDescent="0.3">
      <c r="N212" s="3"/>
      <c r="O212" s="3"/>
      <c r="P212" s="3"/>
      <c r="R212" s="3"/>
    </row>
    <row r="213" spans="14:18" x14ac:dyDescent="0.3">
      <c r="N213" s="3"/>
      <c r="O213" s="3"/>
      <c r="P213" s="3"/>
      <c r="R213" s="3"/>
    </row>
    <row r="214" spans="14:18" x14ac:dyDescent="0.3">
      <c r="N214" s="3"/>
      <c r="O214" s="3"/>
      <c r="P214" s="3"/>
      <c r="R214" s="3"/>
    </row>
    <row r="215" spans="14:18" x14ac:dyDescent="0.3">
      <c r="N215" s="3"/>
      <c r="O215" s="3"/>
      <c r="P215" s="3"/>
      <c r="R215" s="3"/>
    </row>
    <row r="216" spans="14:18" x14ac:dyDescent="0.3">
      <c r="N216" s="3"/>
      <c r="O216" s="3"/>
      <c r="P216" s="3"/>
      <c r="R216" s="3"/>
    </row>
    <row r="217" spans="14:18" x14ac:dyDescent="0.3">
      <c r="N217" s="3"/>
      <c r="O217" s="3"/>
      <c r="P217" s="3"/>
      <c r="R217" s="3"/>
    </row>
    <row r="218" spans="14:18" x14ac:dyDescent="0.3">
      <c r="N218" s="3"/>
      <c r="O218" s="3"/>
      <c r="P218" s="3"/>
      <c r="R218" s="3"/>
    </row>
    <row r="219" spans="14:18" x14ac:dyDescent="0.3">
      <c r="N219" s="3"/>
      <c r="O219" s="3"/>
      <c r="P219" s="3"/>
      <c r="R219" s="3"/>
    </row>
    <row r="220" spans="14:18" x14ac:dyDescent="0.3">
      <c r="N220" s="3"/>
      <c r="O220" s="3"/>
      <c r="P220" s="3"/>
      <c r="R220" s="3"/>
    </row>
    <row r="221" spans="14:18" x14ac:dyDescent="0.3">
      <c r="N221" s="3"/>
      <c r="O221" s="3"/>
      <c r="P221" s="3"/>
      <c r="R221" s="3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</dc:creator>
  <cp:lastModifiedBy>Lambe</cp:lastModifiedBy>
  <dcterms:created xsi:type="dcterms:W3CDTF">2022-11-21T20:07:49Z</dcterms:created>
  <dcterms:modified xsi:type="dcterms:W3CDTF">2022-11-21T21:29:49Z</dcterms:modified>
</cp:coreProperties>
</file>